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zbedic\Desktop\Planovi\Knjižnica Kotoriba\Prethodno savjetovanje\"/>
    </mc:Choice>
  </mc:AlternateContent>
  <xr:revisionPtr revIDLastSave="0" documentId="13_ncr:1_{8541B1F2-ACE1-4B8D-A630-FCD960EC0FC4}" xr6:coauthVersionLast="47" xr6:coauthVersionMax="47" xr10:uidLastSave="{00000000-0000-0000-0000-000000000000}"/>
  <bookViews>
    <workbookView xWindow="-120" yWindow="-120" windowWidth="29040" windowHeight="15840" xr2:uid="{BCFAAF9E-8956-45E1-826D-9DF79176B24E}"/>
  </bookViews>
  <sheets>
    <sheet name="Troškovnik" sheetId="1" r:id="rId1"/>
  </sheets>
  <definedNames>
    <definedName name="_Hlk103030446" localSheetId="0">Troškovnik!$B$10</definedName>
    <definedName name="_xlnm.Print_Titles" localSheetId="0">Troškovnik!$19:$19</definedName>
    <definedName name="_xlnm.Print_Area" localSheetId="0">Troškovnik!$A$1:$F$219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188" i="1" l="1"/>
  <c r="F189" i="1"/>
  <c r="F190" i="1"/>
  <c r="F191" i="1"/>
  <c r="F192" i="1"/>
  <c r="F187" i="1"/>
  <c r="F171" i="1"/>
  <c r="F174" i="1"/>
  <c r="F177" i="1"/>
  <c r="F180" i="1"/>
  <c r="F168" i="1"/>
  <c r="F159" i="1"/>
  <c r="F162" i="1"/>
  <c r="F156" i="1"/>
  <c r="F150" i="1"/>
  <c r="F147" i="1"/>
  <c r="F131" i="1"/>
  <c r="F132" i="1"/>
  <c r="F133" i="1"/>
  <c r="F136" i="1"/>
  <c r="F139" i="1"/>
  <c r="F128" i="1"/>
  <c r="F118" i="1"/>
  <c r="F116" i="1"/>
  <c r="F89" i="1"/>
  <c r="F90" i="1"/>
  <c r="F93" i="1"/>
  <c r="F94" i="1"/>
  <c r="F95" i="1"/>
  <c r="F98" i="1"/>
  <c r="F99" i="1"/>
  <c r="F100" i="1"/>
  <c r="F101" i="1"/>
  <c r="F88" i="1"/>
  <c r="F50" i="1"/>
  <c r="F51" i="1"/>
  <c r="F52" i="1"/>
  <c r="F53" i="1"/>
  <c r="F54" i="1"/>
  <c r="F55" i="1"/>
  <c r="F56" i="1"/>
  <c r="F59" i="1"/>
  <c r="F62" i="1"/>
  <c r="F65" i="1"/>
  <c r="F68" i="1"/>
  <c r="F71" i="1"/>
  <c r="F74" i="1"/>
  <c r="F77" i="1"/>
  <c r="F49" i="1"/>
  <c r="F33" i="1"/>
  <c r="F36" i="1"/>
  <c r="F39" i="1"/>
  <c r="F42" i="1"/>
  <c r="F26" i="1"/>
  <c r="F29" i="1"/>
  <c r="F30" i="1"/>
  <c r="F151" i="1" l="1"/>
  <c r="F203" i="1" s="1"/>
  <c r="F141" i="1"/>
  <c r="F202" i="1" s="1"/>
  <c r="F120" i="1"/>
  <c r="F201" i="1" s="1"/>
  <c r="F44" i="1"/>
  <c r="F198" i="1" s="1"/>
  <c r="F181" i="1"/>
  <c r="F205" i="1" s="1"/>
  <c r="F79" i="1"/>
  <c r="F199" i="1" s="1"/>
  <c r="F163" i="1"/>
  <c r="F204" i="1" s="1"/>
  <c r="F104" i="1"/>
  <c r="F200" i="1" s="1"/>
  <c r="F193" i="1"/>
  <c r="F209" i="1" s="1"/>
  <c r="F210" i="1" s="1"/>
  <c r="F215" i="1" s="1"/>
  <c r="F206" i="1" l="1"/>
  <c r="F214" i="1" s="1"/>
  <c r="F217" i="1" s="1"/>
  <c r="F218" i="1" s="1"/>
  <c r="F219" i="1" s="1"/>
</calcChain>
</file>

<file path=xl/sharedStrings.xml><?xml version="1.0" encoding="utf-8"?>
<sst xmlns="http://schemas.openxmlformats.org/spreadsheetml/2006/main" count="308" uniqueCount="231">
  <si>
    <t xml:space="preserve">A/   </t>
  </si>
  <si>
    <t>GRAĐEVINSKI RADOVI</t>
  </si>
  <si>
    <t xml:space="preserve">1.00  </t>
  </si>
  <si>
    <t xml:space="preserve">PRIPREMNI  RADOVI  </t>
  </si>
  <si>
    <t>2.00</t>
  </si>
  <si>
    <t>RAZGRAĐIVANJE</t>
  </si>
  <si>
    <t>4.00</t>
  </si>
  <si>
    <t>BETONSKI I ARMIRANOBETONSKI RADOVI</t>
  </si>
  <si>
    <t>6.00</t>
  </si>
  <si>
    <t>ZIDARSKI RADOVI</t>
  </si>
  <si>
    <t>7.00</t>
  </si>
  <si>
    <t>TESARSKI RADOVI</t>
  </si>
  <si>
    <t>8.00</t>
  </si>
  <si>
    <t>BRAVARSKI RADOVI</t>
  </si>
  <si>
    <t>9.00</t>
  </si>
  <si>
    <t>KROVOPOKRIVAČKI RADOVI</t>
  </si>
  <si>
    <t>10.00</t>
  </si>
  <si>
    <t>LIMARSKI RADOVI</t>
  </si>
  <si>
    <t>A/ GRAĐEVINSKI RADOVI:</t>
  </si>
  <si>
    <t>1.00</t>
  </si>
  <si>
    <t>PRIPREMNI  RADOVI:</t>
  </si>
  <si>
    <t xml:space="preserve">1.02
</t>
  </si>
  <si>
    <t>Dobava, montaža i demontaža cijevne fasadne skele za izvođenje fasade, visina zidova 5,0-10,0 m. Cijevna skela treba sadržavati sve elemente prema pravilniku Zaštite na radu. 
Cijena uključuje i amortizaciju skele. 
Skela se obračunava jednokratno za sve radove i ne može se višekratno obračunavati. Obračun po (m2), postavljene cijevne skele, sve komplet prema datom opisu stavke troškovnika.</t>
  </si>
  <si>
    <t xml:space="preserve">        </t>
  </si>
  <si>
    <t>m2</t>
  </si>
  <si>
    <t>1.03</t>
  </si>
  <si>
    <t>Dobava i montaža zaštitne žičane ograde okolo radnog pojasa. Sve prema Eleboratu zaštite na radu. 
Ogradu postavi na montažne čelične stupove sa betonskim montažnim postoljem visine 2,0 m. 
U cijenu uključiti i postavu potrebnih znakova upozorenja.
Obračun po (m) postavljene montažne ograde.</t>
  </si>
  <si>
    <t>1.03.a</t>
  </si>
  <si>
    <t xml:space="preserve">- zaštitna ograda         </t>
  </si>
  <si>
    <t>m</t>
  </si>
  <si>
    <t>1.03.b</t>
  </si>
  <si>
    <t xml:space="preserve">- znakovi upozorenja, komplet          </t>
  </si>
  <si>
    <t>kom</t>
  </si>
  <si>
    <t>1.04</t>
  </si>
  <si>
    <r>
      <rPr>
        <sz val="11"/>
        <color theme="1"/>
        <rFont val="Calibri"/>
        <family val="2"/>
        <charset val="238"/>
        <scheme val="minor"/>
      </rPr>
      <t xml:space="preserve">Zaštita svih prozora i vratiju za vrijeme izvođenja radova PE-folijom. 
U cijenu uključiti i potrebna spojno-montažna sredstva npr. drvene letve, trake za lijepljenje i dr. potrebna spojna sredstva.
Obračun po (   </t>
    </r>
    <r>
      <rPr>
        <sz val="10"/>
        <color indexed="8"/>
        <rFont val="Arial"/>
        <family val="2"/>
        <charset val="238"/>
      </rPr>
      <t>m</t>
    </r>
    <r>
      <rPr>
        <vertAlign val="superscript"/>
        <sz val="10"/>
        <color indexed="8"/>
        <rFont val="Arial"/>
        <family val="2"/>
        <charset val="238"/>
      </rPr>
      <t>2</t>
    </r>
    <r>
      <rPr>
        <sz val="11"/>
        <color theme="1"/>
        <rFont val="Calibri"/>
        <family val="2"/>
        <charset val="238"/>
        <scheme val="minor"/>
      </rPr>
      <t>) postavljene zaštitne folije.</t>
    </r>
  </si>
  <si>
    <r>
      <rPr>
        <sz val="11"/>
        <rFont val="Arial"/>
        <family val="2"/>
        <charset val="238"/>
      </rPr>
      <t xml:space="preserve">   </t>
    </r>
    <r>
      <rPr>
        <sz val="11"/>
        <color theme="1"/>
        <rFont val="Calibri"/>
        <family val="2"/>
        <charset val="238"/>
        <scheme val="minor"/>
      </rPr>
      <t>m</t>
    </r>
    <r>
      <rPr>
        <vertAlign val="superscript"/>
        <sz val="10"/>
        <rFont val="Arial"/>
        <family val="2"/>
        <charset val="238"/>
      </rPr>
      <t>2</t>
    </r>
  </si>
  <si>
    <t>1.05</t>
  </si>
  <si>
    <t>Zaštita terena ispod zida (drenažnog filtera i opločnika) prekrivanjem PE-folijom za vrijeme izvođenja radova u širine pojasa 2,0 m. 
U cijenu uključiti i potrebna montažno-zaštitnu opremu npr. drvene daske za dodatnu zaštitu PE-folije. Obračun po (m) postavljene zaštitne folije sve prema datom opisu stavke troškovnika.</t>
  </si>
  <si>
    <t>1.06</t>
  </si>
  <si>
    <r>
      <rPr>
        <sz val="11"/>
        <color theme="1"/>
        <rFont val="Calibri"/>
        <family val="2"/>
        <charset val="238"/>
        <scheme val="minor"/>
      </rPr>
      <t>Izrada zaštitne montažne cijevne skele u svrhu zaštite ulaza u knjižnicu od pada predmeta sa visine za vrijeme izvođenja radova. 
Tlocrtne vel. zaštitne skele, ispred vratiju u dužini tunela 3,0 m. Ulazna vrata širine 3,0 m, visine 3,0 m, (zapadna strana).
Skelu izvesti od bešavnih cijevi, sa gornje strane položiti fosne deb. 4,8 cm, jednu do druge i zaštitinu foliju.
Obračun po (</t>
    </r>
    <r>
      <rPr>
        <sz val="10"/>
        <color indexed="8"/>
        <rFont val="Arial"/>
        <family val="2"/>
        <charset val="238"/>
      </rPr>
      <t>m</t>
    </r>
    <r>
      <rPr>
        <vertAlign val="superscript"/>
        <sz val="10"/>
        <color indexed="8"/>
        <rFont val="Arial"/>
        <family val="2"/>
        <charset val="238"/>
      </rPr>
      <t>2</t>
    </r>
    <r>
      <rPr>
        <sz val="11"/>
        <color theme="1"/>
        <rFont val="Calibri"/>
        <family val="2"/>
        <charset val="238"/>
        <scheme val="minor"/>
      </rPr>
      <t>) postavljenih fosni i zaštitne folije.</t>
    </r>
  </si>
  <si>
    <t>- zaštitna skela</t>
  </si>
  <si>
    <r>
      <rPr>
        <sz val="11"/>
        <rFont val="Arial"/>
        <family val="2"/>
        <charset val="238"/>
      </rPr>
      <t>m</t>
    </r>
    <r>
      <rPr>
        <vertAlign val="superscript"/>
        <sz val="12"/>
        <rFont val="Arial"/>
        <family val="2"/>
        <charset val="238"/>
      </rPr>
      <t>2</t>
    </r>
  </si>
  <si>
    <t xml:space="preserve"> 1.07</t>
  </si>
  <si>
    <t>Čišćenje građevine i okolnog terena po završetku svih faza radova sanacije pročelja i priprema građevine za primopredaju, te odvoz sveg otpadnog materijala sa građilišta na registriranu deponiju transportne udaljenosti do 20,0 km.</t>
  </si>
  <si>
    <t>PRIPREMNI RADOVI UKUPNO:</t>
  </si>
  <si>
    <t xml:space="preserve">  2.00</t>
  </si>
  <si>
    <t xml:space="preserve"> RAZGRAĐIVANJE: </t>
  </si>
  <si>
    <t>2,01</t>
  </si>
  <si>
    <t>Raskrivanje krovišta pokrivenog crijepom, sav razgrađeni upotrebljiv građevinski materijal deponirati na gradilišnu deponiju. Visina krovišta od 4,20-7,50 m i horizontalnog transporta do 10,0-15,0 m.
U cijenu uključiti sve komplet, skidanje-demontažu: crijepa, sljemenjaka, letvi i okapnih limenih lajsni, čeonih daski streha, rogova, greda i dr. elemente krovišta.
Neupotrebljiv otpadni materijal utovariti i odvesti na registriranu deponiju transportne udaljenosti do 20,0 km.</t>
  </si>
  <si>
    <t>2.01.a</t>
  </si>
  <si>
    <t xml:space="preserve"> - demontaža, (crijepa)            </t>
  </si>
  <si>
    <t>2.01.b</t>
  </si>
  <si>
    <t xml:space="preserve"> - demontaža, (pokrovnih sljemenjaka)            </t>
  </si>
  <si>
    <t>2.01.c</t>
  </si>
  <si>
    <t xml:space="preserve"> - demontaža, (letvi-štafni krovišta)            </t>
  </si>
  <si>
    <t>2.01.d</t>
  </si>
  <si>
    <t xml:space="preserve"> - demontaža, (daščanog i brodskog poda krovišta)            </t>
  </si>
  <si>
    <t>2.01.e</t>
  </si>
  <si>
    <t xml:space="preserve"> - demontaža, (žljebova+krovne vertikale)            </t>
  </si>
  <si>
    <t>2.01.f</t>
  </si>
  <si>
    <t xml:space="preserve"> - demontaža, (limenog opšava zabatne strehe)            </t>
  </si>
  <si>
    <t>2.01.g</t>
  </si>
  <si>
    <t xml:space="preserve"> - demontaža, (zaštita krovnih vertikala V=2,0m)            </t>
  </si>
  <si>
    <t>2.01.h</t>
  </si>
  <si>
    <t xml:space="preserve"> - demontaža, (rogova, greda i stupova)            </t>
  </si>
  <si>
    <t>m3</t>
  </si>
  <si>
    <t>2,02</t>
  </si>
  <si>
    <t>Demontaža vratiju i prozorskih pozicije od PVC profila ili stolarske izrade.
U cijenu uključiti sve komplet, skidanje-demontažu zaštitu pozicije.  Upotrebljiv građevinski materijal deponirati na gradilišnu deponiju.
Neupotrebljiv otpadni materijal utovariti i odvesti na registriranu deponiju transportne udaljenosti do 20,0 km.
Obračun po komadu razgrađene pozicije.</t>
  </si>
  <si>
    <t>2.02.a</t>
  </si>
  <si>
    <t xml:space="preserve"> - prozor 180x140cm         </t>
  </si>
  <si>
    <t xml:space="preserve"> 2.03</t>
  </si>
  <si>
    <t>Razgradnja nadozida dimenzije 43x42cm, dužine do 280 cm, te odvoz sveg otpadnog materijala sa gradilišta na registriranu deponiju transportne udaljenosti do 20,0 km. 
Obračun po m3 razgrađenog nadozida.</t>
  </si>
  <si>
    <t xml:space="preserve"> 2.04</t>
  </si>
  <si>
    <t>Razgradnja zabatnog nadozida do visine horizontalnog serklaža širine 8,80m, visine do 280 cm, te odvoz sveg otpadnog materijala sa gradilišta na registriranu deponiju transportne udaljenosti do 20,0 km. 
Obračun po m3 razgrađenog nadozida.</t>
  </si>
  <si>
    <t xml:space="preserve"> 2.05</t>
  </si>
  <si>
    <t>Razgradnja nadozida zbog bolje veze sa novim vertikalnim serklažom dimenzije 43x35cm, dubine do 15-20 cm, do zdrave armature, te odvoz sveg otpadnog materijala sa gradilišta na registriranu deponiju transportne udaljenosti do 20,0 km. 
Obračun po komadu razgrađenog nadozida.</t>
  </si>
  <si>
    <t xml:space="preserve"> 2.07</t>
  </si>
  <si>
    <t>Razgradnja dimnjaka dimnenzije 50x50 cm, visine do 30 cm, te odvoz sveg otpadnog materijala sa gradilišta na registriranu deponiju transportne udaljenosti do 20,0 km. 
Obračun po komadu razgrađenog dimnjaka.</t>
  </si>
  <si>
    <t xml:space="preserve"> 2.08</t>
  </si>
  <si>
    <t xml:space="preserve">Čišćenje građevine poda potkrovlja od nepotrebnog materijala i priprema građevine za sanaciju, te odvoz sveg otpadnog materijala sa gradilišta na registriranu deponiju transportne udaljenosti do 20,0 km. </t>
  </si>
  <si>
    <t>- čišćenje poda -</t>
  </si>
  <si>
    <t xml:space="preserve">  2.09</t>
  </si>
  <si>
    <t>Dobava, montaža i demontaža ljestvi za transport materijala za sve radove na sanaciji krovišta visine 5,5-9,0 m.
Ljestve za transport materijala trebaju sadržavati sve elemente prema pravilniku Zaštite na radu.</t>
  </si>
  <si>
    <t>RAZGRAĐIVANJE UKUPNO:</t>
  </si>
  <si>
    <t>BETONSKI I ARMIRANO- BETONSKI  RADOVI</t>
  </si>
  <si>
    <t>OPĆI  UVJETI  IZVOĐENJA:</t>
  </si>
  <si>
    <t xml:space="preserve">Proizvođač betona dužan je izraditi projekt betona koji mora zadovoljavati zahtjeve projekta konstrukcije i osigurati pravilnu primjenu tehnoloških postupaka kod betoniranja. Projekt betona mora biti usuglašen s projektom konstrukcije i drugim važećim propisima, prije primjena s njime se moraju suglasiti projektant konstrukcije i investitor. U jediničnu cijenu ugrađenog betona mora biti obuhvaćen sav materijal, pomoćni materijal, rad i pomoćni rad, alat, transport, potrebne radne skele i platforme te sve mjere zaštite na radu i svi troškovi zakonom propisanih radnji. U stavkama arm. betonskih radova zbog specifičnosti i složenosti konstrukcija dani su iskazi količina i za oplate. 
Troškovnikom je predviđeno betoniranje u glatkoj oplati premazanoj zaštitnim sredstvom - beton ostaje vidljiv. Unutarnje stranice oplate moraju biti čiste, ravne i prema potrebi premazane zaštitnim sredstvom.  Premaz oplate ne smije biti štetan za beton i ne smije djelovati na promjenu boje površine betona. </t>
  </si>
  <si>
    <t>NAPOMENA: za površine koje se izvode u glatkoj oplati neće se priznati naknadno brušenje betonskih površina!</t>
  </si>
  <si>
    <t>4.05.</t>
  </si>
  <si>
    <t xml:space="preserve">Dobava i betoniranje arm. betonskih vertikalnih serklaža betonom  C25/30 u oplati. Dimenzije serklaža 30 x 30 cm – 35 x 43 cm. </t>
  </si>
  <si>
    <t>4.05.a</t>
  </si>
  <si>
    <t>beton</t>
  </si>
  <si>
    <t>4.05.b</t>
  </si>
  <si>
    <t>oplata</t>
  </si>
  <si>
    <t>4.05.c</t>
  </si>
  <si>
    <t>armatura</t>
  </si>
  <si>
    <t>kg</t>
  </si>
  <si>
    <t>4.06.</t>
  </si>
  <si>
    <t>Dobava i betoniranje arm. bet. horizontalnih serklaža  greda i nadvoja, pravokutnog presjeka, betonom C25/30, u trostranoj oplati. Dimenzije grede od 30 x 20 cm do 30 x 40 cm, a visina podupiranja do 3,00 m.</t>
  </si>
  <si>
    <t>4.06.a</t>
  </si>
  <si>
    <t>4.06.b</t>
  </si>
  <si>
    <t>glatka oplata</t>
  </si>
  <si>
    <t>4.06.c</t>
  </si>
  <si>
    <t>4.07.</t>
  </si>
  <si>
    <t>4.07.a</t>
  </si>
  <si>
    <t>A.B. ploča potkrovlja  deb. 5-10 cm</t>
  </si>
  <si>
    <t>4.07.b</t>
  </si>
  <si>
    <t>4.07.c</t>
  </si>
  <si>
    <t>armatura mreža Q-188</t>
  </si>
  <si>
    <t>4.07.d</t>
  </si>
  <si>
    <t>premazivanje podloge SN vezim sredstvom</t>
  </si>
  <si>
    <t>NAPOMENA: količine armature predviđene su prema konstrukterskom projektu.</t>
  </si>
  <si>
    <t>BETONSKI I ARMIRANO- BETONSKI RADOVI UKUPNO:</t>
  </si>
  <si>
    <t>ZIDARSKI   RADOVI</t>
  </si>
  <si>
    <t>OPĆI UVJETI IZVOĐENJA:</t>
  </si>
  <si>
    <t>Materijal za zidanje i žbukanje mora odgovarati tehničkim propisima i propisima Hrvatskih normi. Navode se osnovne norme za glavne materijale:
Opeka za zidanje
HRN B.D1.011
HRN B.D1.015
HRN B.D1.013
Mort za zidanje
HRN U.M2.010
Mort za žbukanje
HRN U.M2.012
HRN B.C1.020
HRN B.C8.022
HRN U.M8.002
HRN B.C1.011.</t>
  </si>
  <si>
    <t>Opeka za zidanje mora biti prvoklasna s minimalnim odstupanjima po HRN. Za nosive zidove ne smiju se upotrebljavati elementi od pečene gline marke niže od M-10. Ukoliko nemaju potrebnu vlažnost zidani elementi se prije ugradbe moraju vlažiti vodom. Debljina horizontalnih reški ne smije biti veća od 15 mm, a vertikalne ne smiju biti manje od 10 mm niti veće od 15 mm.Treba ostaviti sve predviđene otvore, šliceve, kanale za ugradnju bravarije i montažu instalacija jer se ovaj posao neće posebno obračunavati već je sadržan u jediničnoj cijeni stavki. Jedinična cijena sadrži sav potreban materijal, rad i potrebne skele radne platforme, pogonsku energiju, sve horizontalne i vertikalne transporte, sva sredstva zaštite pri radu radnika na gradilištu i druge režijske troškove. U jediničnoj cijeni žbukanja potrebno je obuhvatiti sav potreban rad, materijal kao i potrebno rabiciranje spojeva opeke i betona i svih uglova oko otvora. Žbuka se obračunava po m2 stvarno izvedene površine s odbitkom svih otvora gdje nema špaleta.</t>
  </si>
  <si>
    <t>Ukoliko ima špaleta obračun se vrši prema važećim građevinskim normama. Žbukanje zidova i stropova može se izvoditi tek pošto se utvrdi da su zidovi i stropovi izvedeni u skladu s tehničkim mjerama i propisima koji su propisani.
Građevinski metalni dijelovi ugrađuju se cementnim mortom. Prije ponude izvođač radova mora zatražiti sva potrebna razjašnjenja od projektanta ukoliko neke stavke u troškovniku nisu dovoljno opisane, jer se kasnije prigovori neće uzeti u obzir.</t>
  </si>
  <si>
    <t>U cijeni žbukanja zidova mora biti i priprema za klupčice, sa adekvatnim nagibima jer se naknadni radovi neće priznati.</t>
  </si>
  <si>
    <t>6.01.</t>
  </si>
  <si>
    <t>Dobava i zidanje nosivih zidova od opeke u debljini zida 30 cm. Zid se zida od šuplje blok opeke vel. 29x19x19 cm, zida se u PCM mortu  prema uputama proizvođača. U cijenu je uključen sav rad i materijal te potrebna skela.</t>
  </si>
  <si>
    <t>zidanje M-30</t>
  </si>
  <si>
    <t>6.04.</t>
  </si>
  <si>
    <r>
      <rPr>
        <sz val="11"/>
        <color theme="1"/>
        <rFont val="Calibri"/>
        <family val="2"/>
        <charset val="238"/>
        <scheme val="minor"/>
      </rPr>
      <t>Dobava i ugradnja gotovih glinenih, prednapetih nadvoja u zidu deljine 15-20-30-47 cm
U cijenu uključiti sav potreban rad i materijal</t>
    </r>
    <r>
      <rPr>
        <sz val="10"/>
        <rFont val="Times New Roman"/>
        <family val="1"/>
        <charset val="238"/>
      </rPr>
      <t xml:space="preserve">.
</t>
    </r>
    <r>
      <rPr>
        <sz val="11"/>
        <color theme="1"/>
        <rFont val="Calibri"/>
        <family val="2"/>
        <charset val="238"/>
        <scheme val="minor"/>
      </rPr>
      <t>Obračun po (m) dužnom ugrađenog nadvoja.</t>
    </r>
  </si>
  <si>
    <t>6.04.c</t>
  </si>
  <si>
    <t xml:space="preserve"> zidu deb. 30 cm</t>
  </si>
  <si>
    <t>ZIDARSKI RADOVI UKUPNO:</t>
  </si>
  <si>
    <t>TESARSKI  RADOVI</t>
  </si>
  <si>
    <t>7.01.</t>
  </si>
  <si>
    <t>7.02.</t>
  </si>
  <si>
    <t>7.02.a</t>
  </si>
  <si>
    <t xml:space="preserve"> - daskanje krovišta </t>
  </si>
  <si>
    <t>7.02.b</t>
  </si>
  <si>
    <t xml:space="preserve"> - akvapanel ploče</t>
  </si>
  <si>
    <t>7.02.c</t>
  </si>
  <si>
    <t xml:space="preserve"> - postava  Delta-vent folije</t>
  </si>
  <si>
    <t>7.03.</t>
  </si>
  <si>
    <r>
      <rPr>
        <sz val="11"/>
        <color theme="1"/>
        <rFont val="Calibri"/>
        <family val="2"/>
        <charset val="238"/>
        <scheme val="minor"/>
      </rPr>
      <t>Letvanje krovišta jelovim podužnim-kontra letvama, dim. 10/6 cm, letve se zabijaju u osi rogova. Letve/štafne treba zaštiti prskanjem-drvocitom ili drugim zaštitnim sredstvom za drvo.
Obračun po (m2) kose projekcije krovišta.</t>
    </r>
    <r>
      <rPr>
        <sz val="12"/>
        <rFont val="Times New Roman"/>
        <family val="1"/>
        <charset val="238"/>
      </rPr>
      <t xml:space="preserve"> </t>
    </r>
  </si>
  <si>
    <t>7.04.</t>
  </si>
  <si>
    <r>
      <rPr>
        <sz val="11"/>
        <color theme="1"/>
        <rFont val="Calibri"/>
        <family val="2"/>
        <charset val="238"/>
        <scheme val="minor"/>
      </rPr>
      <t>Letvanje krovišta jelovim poprečnim letvama za limeni pokrov oblik crijepa  (kao Gerard). Osni razmak letvi cca 35 cm, letve presjeka 5/4 cm.  
Letve treba zaštiti prskanjem-drvocitom ili drugim zaštitnim sredstvom za drvo.
Obračun po (m2) kose projekcije krovišta.</t>
    </r>
    <r>
      <rPr>
        <sz val="12"/>
        <rFont val="Times New Roman"/>
        <family val="1"/>
        <charset val="238"/>
      </rPr>
      <t xml:space="preserve"> </t>
    </r>
  </si>
  <si>
    <t>TESARSKI RADOVI UKUPNO:</t>
  </si>
  <si>
    <t xml:space="preserve">   BRAVARSKI  RADOVI:</t>
  </si>
  <si>
    <t xml:space="preserve">     </t>
  </si>
  <si>
    <t>8.02</t>
  </si>
  <si>
    <t xml:space="preserve">Izrada i montaža čeličnog zaštitnog okvira u svrhu zaštite podnožja krovnih vertikala, visine 200 cm. Zaštitne okvire izraditi od L-profila 35/35 mm poprečnihi prečki od 
 plosnatog profila presjeka 5/30 mm, na svakih 30 cm postaviti poprečnu prečku.
Zaštitu profila, zaštitnih okvira izvesti vručim cinčanjem i premazom minijem i dvokratnim uljnim premazom.
Sve prema posebnom detalju projektanta.
Obračun po (kom) izrađenog i montiranog zaštitnog okvira. </t>
  </si>
  <si>
    <t xml:space="preserve"> </t>
  </si>
  <si>
    <t xml:space="preserve">                </t>
  </si>
  <si>
    <r>
      <rPr>
        <sz val="11"/>
        <color theme="1"/>
        <rFont val="Calibri"/>
        <family val="2"/>
        <charset val="238"/>
        <scheme val="minor"/>
      </rPr>
      <t xml:space="preserve">  </t>
    </r>
    <r>
      <rPr>
        <sz val="11"/>
        <rFont val="Arial"/>
        <family val="2"/>
        <charset val="238"/>
      </rPr>
      <t xml:space="preserve"> kom</t>
    </r>
  </si>
  <si>
    <t>BRAVARSKI RADOVI UKUPNO:</t>
  </si>
  <si>
    <t>KROVOPOKRIVAČKI  RADOVI</t>
  </si>
  <si>
    <t>9.01.</t>
  </si>
  <si>
    <t>9.02.</t>
  </si>
  <si>
    <t>9.04.</t>
  </si>
  <si>
    <t>Dobava i ugradnja zaštitne perforirane mrežice od pocinčano-plastificiranog. lima deb 0,6 mm. Širine trake 10 cm, na strehi krovišta u debljini kontra letvi. 
Mrežica se montira pribijanjem prokromskim čavlićima.
Obračun po (m) ugrađene zaštitne mrežice.</t>
  </si>
  <si>
    <t>KROVOPOKRIVAČKI RADOVI UKUPNO:</t>
  </si>
  <si>
    <t>LIMARSKI RADOVI:</t>
  </si>
  <si>
    <t>10.01</t>
  </si>
  <si>
    <t>Izrada, dobava i ugradnja visećih žljebova i krovnih vertikala izrađenih od pocinčano-plastificiranog lima deb. 0,6 mm.
Spoj žljeba i krovne vertikale izvesti spojnim vodokotlićem, a na izljevu krovne vertikale ugraditi izljevno koljeno.
Za ugradnju žljebova i krovnih vertikala, predvidjeti ugradnju pocinčano-plastificiranih držača odnosno obujmica.
Obračun po (m) ugrađenog žljeba, odnosno krovnih vertikala.</t>
  </si>
  <si>
    <t xml:space="preserve"> - ugradnja žljebova I krov. vertikala</t>
  </si>
  <si>
    <t>10.02</t>
  </si>
  <si>
    <t>Dobava i ugradnja limenog opšava na čeonu dasku zabatne strehe od pocinčano-plastificiranog lima deb. 0,6 mm, rs = 35 cm. U cijenu uključiti sva potrebna spojna nekorodivna  sredstva.
Obračun po (m) ugrađenog strešnog limenog opšava.</t>
  </si>
  <si>
    <t xml:space="preserve">       </t>
  </si>
  <si>
    <t>10.03</t>
  </si>
  <si>
    <t>Dobava i ugradnja limenog opšava krovnih uvala od pocinčano-plastificiranog lima deb. 0,6 mm, r.š. = 60 cm.
U cijenu uključiti sva potrebna spojna nekorodivna  sredstva.
Obračun po (m) ugrađenog  limenog opšava krovnih uvala.</t>
  </si>
  <si>
    <t xml:space="preserve">m </t>
  </si>
  <si>
    <t>10.04</t>
  </si>
  <si>
    <t>Dobava i ugradnja limenog opšava uljev u žljeb ispod strehe od pocinčano-plastificiranog lima deb. 0,6 mm, rs = 25 cm. U cijenu uključiti sva potrebna spojna nekorodivna  sredstva.
Obračun po (m) ugrađenog strešnog limenog opšava.</t>
  </si>
  <si>
    <t xml:space="preserve">  </t>
  </si>
  <si>
    <t xml:space="preserve">    </t>
  </si>
  <si>
    <t>10.05</t>
  </si>
  <si>
    <t>Dobava i ugradnja okapnog lima ispod strehe od pocinčano-plastificiranog lima deb. 0,6 mm, rs = 25 cm. U cijenu uključiti sva potrebna spojna nekorodivna  sredstva.
Obračun po (m) ugrađenog strešnog limenog opšava.</t>
  </si>
  <si>
    <t>LIMARSKI RADOVI UKUPNO:</t>
  </si>
  <si>
    <t>B/ OBRTNIČKI RADOVI</t>
  </si>
  <si>
    <t xml:space="preserve">1.00 </t>
  </si>
  <si>
    <t>PVC STOLARIJA :</t>
  </si>
  <si>
    <t>1.02</t>
  </si>
  <si>
    <t>1.02.a</t>
  </si>
  <si>
    <t xml:space="preserve">- prozor dim. 230x120cm </t>
  </si>
  <si>
    <t>1.02.b</t>
  </si>
  <si>
    <t xml:space="preserve">- prozor dim. 180x140cm </t>
  </si>
  <si>
    <t>Dobava i ugradnja vanjskih Al-plastificiranih klupčica od lima Šir 20-30cm, deb. 1,5 mm. sa bočnim završecima.
Klupčice postavljati na sloj fleksi ljepila u padu suprotnom od prozorske pozicije.
Obračun po (kom) ugrađene vanjske AL klupčice (par klupčica) prema specifikaciji.</t>
  </si>
  <si>
    <t>1.05.b</t>
  </si>
  <si>
    <t xml:space="preserve">- klupčica dužine L = 180cm                               </t>
  </si>
  <si>
    <t>1.05.c</t>
  </si>
  <si>
    <t xml:space="preserve">- klupčica dužine L = 230 cm                               </t>
  </si>
  <si>
    <t>PVC STOLARIJA UKUPNO:</t>
  </si>
  <si>
    <r>
      <rPr>
        <b/>
        <sz val="11"/>
        <rFont val="Arial"/>
        <family val="2"/>
        <charset val="238"/>
      </rPr>
      <t>REKAPITULACIJA</t>
    </r>
    <r>
      <rPr>
        <b/>
        <sz val="14"/>
        <rFont val="Arial"/>
        <family val="2"/>
        <charset val="238"/>
      </rPr>
      <t xml:space="preserve"> </t>
    </r>
    <r>
      <rPr>
        <sz val="14"/>
        <rFont val="Arial"/>
        <family val="2"/>
        <charset val="238"/>
      </rPr>
      <t xml:space="preserve"> </t>
    </r>
  </si>
  <si>
    <t>UKUPNO KN</t>
  </si>
  <si>
    <t xml:space="preserve">B/   </t>
  </si>
  <si>
    <t xml:space="preserve">OBRTNIČKI RADOVI:                                        </t>
  </si>
  <si>
    <t xml:space="preserve">PVC STOLARIJA - vanjska   </t>
  </si>
  <si>
    <r>
      <rPr>
        <b/>
        <sz val="11"/>
        <rFont val="Arial"/>
        <family val="2"/>
        <charset val="238"/>
      </rPr>
      <t>SVEUKUPNA REKAPITULACIJA</t>
    </r>
    <r>
      <rPr>
        <b/>
        <sz val="14"/>
        <rFont val="Arial"/>
        <family val="2"/>
        <charset val="238"/>
      </rPr>
      <t xml:space="preserve"> </t>
    </r>
    <r>
      <rPr>
        <sz val="14"/>
        <rFont val="Arial"/>
        <family val="2"/>
        <charset val="238"/>
      </rPr>
      <t xml:space="preserve"> </t>
    </r>
  </si>
  <si>
    <t xml:space="preserve">A/ </t>
  </si>
  <si>
    <t xml:space="preserve">B/ </t>
  </si>
  <si>
    <t xml:space="preserve">OBRTNIČKI  RADOVI  </t>
  </si>
  <si>
    <t xml:space="preserve">                                               </t>
  </si>
  <si>
    <t xml:space="preserve">                                    </t>
  </si>
  <si>
    <t>UKUPNO KN:</t>
  </si>
  <si>
    <t xml:space="preserve">                             </t>
  </si>
  <si>
    <t>Izrada, dobava i ugradnja dvokrilnog prozora, izrađenog  iz PVC-profila Salamander 3D ili jednakovrijedno, 
(5 komora+3 brtve). 
Prozorsko krilo otvara se na okret i otklop, ostakljen izo Low-e staklom + Argon, ukupne debljine 4+14+4+14+4= 40 mm.
U boji hrasta sa UV-stabilizatorem protiv oksidacije profila.</t>
  </si>
  <si>
    <t>Naziv ponuditelja:</t>
  </si>
  <si>
    <t>Adresa:</t>
  </si>
  <si>
    <t>OIB:</t>
  </si>
  <si>
    <t>IBAN:</t>
  </si>
  <si>
    <t>Telefon/fax:</t>
  </si>
  <si>
    <t>E-mail:</t>
  </si>
  <si>
    <t>Naručitelj:</t>
  </si>
  <si>
    <t>GRAĐEVINA:</t>
  </si>
  <si>
    <t>Red. br.</t>
  </si>
  <si>
    <t>Opis radova</t>
  </si>
  <si>
    <t>Jedinica mjere</t>
  </si>
  <si>
    <t>Količina</t>
  </si>
  <si>
    <t>komplet</t>
  </si>
  <si>
    <t>Jedinična cijena</t>
  </si>
  <si>
    <t>Iznos</t>
  </si>
  <si>
    <r>
      <t>Dobava i izrada višestrešnog krovišta nagiba 29º do 20º iz crnogorice I klase, (C-30). Krovište se izrađuje iz  nazidnica vel. 14x16 cm,  rogova vel. 12X14 cm na osnom razmaku od 95 cm, grebena i uvale 16x20 cm. Glavni nosači, podrožnice i  stupovi su od čelika i obračunavaju se u bravarskim radovima. Nazidnice se u arm. bet. serklaže učvršćuju sa vijcima M 16 na svakih 1,50 m U cijenu uključiti sva potrebna spojna sredstva, (čavli, samorezni-vijci, čel. vezice).
Obračun po (m2) tlocrtne projekcije krovišta</t>
    </r>
    <r>
      <rPr>
        <sz val="12"/>
        <rFont val="Arial"/>
        <family val="2"/>
        <charset val="238"/>
      </rPr>
      <t>.</t>
    </r>
    <r>
      <rPr>
        <sz val="11"/>
        <color theme="1"/>
        <rFont val="Calibri"/>
        <family val="2"/>
        <charset val="238"/>
        <scheme val="minor"/>
      </rPr>
      <t xml:space="preserve"> Prije ugradbe građu je potrebno premazati fungicidnim premazom-drvocitom. Ispod nazidnice postaviti podloške od tvrdog drveta, deb.2,0 cm. Obračun po m2 tlocrtne površine izvedenog krovišta sa svim gore navedenim, a izrada prema glavnom projektu.</t>
    </r>
  </si>
  <si>
    <t>GRAĐEVINSKI RADOVI  UKUPNO KN:</t>
  </si>
  <si>
    <t xml:space="preserve">                                    OBRTNIČKI RADOVI UKUPNO KN:</t>
  </si>
  <si>
    <t>Knjižnica i čitaonica KOTORIBA</t>
  </si>
  <si>
    <t>Kralja Tomislava 121A</t>
  </si>
  <si>
    <t>40329 Kotoriba</t>
  </si>
  <si>
    <t>Rekonstrukcija zgrade knjižnice i čitaonice Kotoriba</t>
  </si>
  <si>
    <t xml:space="preserve">      Obrazac 2.                                T R O Š K O V N I K</t>
  </si>
  <si>
    <r>
      <t>Pokrivanje višestrešnog krovišta nagiba 20-29 stupnjeva, Pocinčano-plasificiranim pločama oblik crijepa (kao Gerard ili jednakovrijedno).
U cijenu uključiti sve potrebne krovne elemente za odzračivanje krovišta.
Sve iz programa proizvođača pokrova, (kao Limont ili jednakovrijedno)
Obračun po (m2) pokrivenog krovišta.</t>
    </r>
    <r>
      <rPr>
        <sz val="12"/>
        <rFont val="Arial"/>
        <family val="2"/>
        <charset val="238"/>
      </rPr>
      <t xml:space="preserve"> </t>
    </r>
  </si>
  <si>
    <t>Pokrivanje sljemena/grebena, gotovim sljemenjacima iz programa  (kao Gerard ili jednakovrijedno),  koji se polažu na letvu .
Sve prema tehničkom prospektu proizvođača sljemeno/grebenog materijala. 
Obračun po (m) izvedenog sljemena-grebena.  U cijenu uključiti rad, sav potreban materijal za polaganje sljemenjaka uključivo i sljemenjake.</t>
  </si>
  <si>
    <r>
      <t xml:space="preserve">Dobava i ugradnja Glavnih nosača, podrožnica i  stupova od čelika. Glavni nosači su od HEA 240 profila ili jednakovrijedno, podrožnice i stupovi od 100x150x4 profila. </t>
    </r>
    <r>
      <rPr>
        <sz val="10"/>
        <color indexed="8"/>
        <rFont val="Arial"/>
        <family val="2"/>
        <charset val="238"/>
      </rPr>
      <t xml:space="preserve">Kvaliteta osnovnog materijala su profili kvalitete čelika S235. </t>
    </r>
    <r>
      <rPr>
        <sz val="11"/>
        <color theme="1"/>
        <rFont val="Calibri"/>
        <family val="2"/>
        <charset val="238"/>
        <scheme val="minor"/>
      </rPr>
      <t>Hea profili se u arm. bet. serklaže ugrađuju sa potrebnim vijcima.</t>
    </r>
    <r>
      <rPr>
        <sz val="10"/>
        <rFont val="Calibri;Calibri"/>
        <family val="2"/>
        <charset val="238"/>
      </rPr>
      <t xml:space="preserve"> </t>
    </r>
    <r>
      <rPr>
        <sz val="11"/>
        <color theme="1"/>
        <rFont val="Calibri"/>
        <family val="2"/>
        <charset val="238"/>
        <scheme val="minor"/>
      </rPr>
      <t xml:space="preserve">Konstrukcija prema normi EN 1090 ili jednakovrijedno. U cijenu uključiti sve potrebno za izradu bravarskih elemenata i sva potrebna spojna sredstva, (ploče za montažu ,vijci, materijal za zavarivanje). </t>
    </r>
    <r>
      <rPr>
        <sz val="10"/>
        <rFont val="Arial"/>
        <family val="2"/>
        <charset val="1"/>
      </rPr>
      <t xml:space="preserve">Kvalitetu zavarivanja postići sukladno normi EN ISO 3834 ili jednakovrijedno.
</t>
    </r>
    <r>
      <rPr>
        <sz val="10"/>
        <color indexed="8"/>
        <rFont val="Arial"/>
        <family val="2"/>
        <charset val="1"/>
      </rPr>
      <t xml:space="preserve">Zaštitti konstrukciju od korozije prema sustavu C2, ISO 12944 ili jednakovrijedno, bojanjem debljine suhog filma od 80 do 120μm, RAL 9006, MONOCOAT FD 1K, TAMBOUR ili jednakovrijedno.
</t>
    </r>
    <r>
      <rPr>
        <sz val="11"/>
        <color theme="1"/>
        <rFont val="Calibri"/>
        <family val="2"/>
        <charset val="238"/>
        <scheme val="minor"/>
      </rPr>
      <t>U cijeni je izrada, doprema i montaža. (kamioni, dizalice...)
Obračun po kg izvedenih elemenata krovišta sa svim gore navedenim, a izrada prema glavnom projektu.</t>
    </r>
  </si>
  <si>
    <t xml:space="preserve">Dobava i ugradnja betona za betoniranje A.B. tlačne ploče potkrovlja, uz prethodno premazivanje SN sredstvom, Beton C-25/30. Ploča treba biti zaglađena na točnost +/- 3,0 mm. </t>
  </si>
  <si>
    <t>Obijanje krovišta jelovim zdravim daskama dobro prosušenih, deb. 24 mm, max. širine daski 15,0 cm.
Kompletne daske obostrano zaštiti sredstvom za zaštitu drveta Extra - drvocid ili jednakovrijednim prskanjem, protiv crvotočina.
Na daščanu oplatu položiti Delta-vent folija ili jednakovrijedna od staklenog voala-paropropusna, uključivo potrebni preklopi. Obračun po (m2) kose projekcije krovišta.</t>
  </si>
  <si>
    <t>Jednakovrijedno:</t>
  </si>
  <si>
    <t xml:space="preserve"> PDV 25% KN:</t>
  </si>
  <si>
    <t xml:space="preserve">  SVEUKUPNO KN: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</si>
</sst>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7">
    <font>
      <sz val="11"/>
      <color theme="1"/>
      <name val="Calibri"/>
      <family val="2"/>
      <charset val="238"/>
      <scheme val="minor"/>
    </font>
    <font>
      <b/>
      <sz val="11"/>
      <color theme="1"/>
      <name val="Calibri"/>
      <family val="2"/>
      <charset val="238"/>
      <scheme val="minor"/>
    </font>
    <font>
      <sz val="9"/>
      <name val="Arial"/>
      <family val="2"/>
      <charset val="238"/>
    </font>
    <font>
      <sz val="9"/>
      <name val="Arial"/>
      <family val="2"/>
      <charset val="1"/>
    </font>
    <font>
      <sz val="10"/>
      <name val="Arial Narrow"/>
      <family val="2"/>
      <charset val="238"/>
    </font>
    <font>
      <b/>
      <sz val="10"/>
      <name val="Arial"/>
      <family val="2"/>
      <charset val="238"/>
    </font>
    <font>
      <sz val="11"/>
      <name val="Arial"/>
      <family val="2"/>
      <charset val="1"/>
    </font>
    <font>
      <sz val="11"/>
      <name val="Arial"/>
      <family val="2"/>
      <charset val="238"/>
    </font>
    <font>
      <sz val="10"/>
      <name val="Arial"/>
      <family val="2"/>
      <charset val="238"/>
    </font>
    <font>
      <sz val="10"/>
      <name val="Arial"/>
      <family val="2"/>
      <charset val="1"/>
    </font>
    <font>
      <sz val="14"/>
      <name val="Arial Narrow"/>
      <family val="2"/>
      <charset val="238"/>
    </font>
    <font>
      <sz val="10"/>
      <name val="Arial"/>
      <family val="1"/>
      <charset val="1"/>
    </font>
    <font>
      <sz val="10"/>
      <color indexed="8"/>
      <name val="Arial"/>
      <family val="2"/>
      <charset val="238"/>
    </font>
    <font>
      <vertAlign val="superscript"/>
      <sz val="10"/>
      <color indexed="8"/>
      <name val="Arial"/>
      <family val="2"/>
      <charset val="238"/>
    </font>
    <font>
      <vertAlign val="superscript"/>
      <sz val="10"/>
      <name val="Arial"/>
      <family val="2"/>
      <charset val="238"/>
    </font>
    <font>
      <vertAlign val="superscript"/>
      <sz val="12"/>
      <name val="Arial"/>
      <family val="2"/>
      <charset val="238"/>
    </font>
    <font>
      <b/>
      <sz val="11"/>
      <name val="Arial"/>
      <family val="2"/>
      <charset val="238"/>
    </font>
    <font>
      <sz val="10"/>
      <name val="Times New Roman"/>
      <family val="1"/>
      <charset val="238"/>
    </font>
    <font>
      <sz val="12"/>
      <name val="Arial"/>
      <family val="2"/>
      <charset val="238"/>
    </font>
    <font>
      <sz val="12"/>
      <name val="Times New Roman"/>
      <family val="1"/>
      <charset val="238"/>
    </font>
    <font>
      <sz val="10"/>
      <name val="Calibri;Calibri"/>
      <family val="2"/>
      <charset val="238"/>
    </font>
    <font>
      <sz val="10"/>
      <color indexed="8"/>
      <name val="Arial"/>
      <family val="2"/>
      <charset val="1"/>
    </font>
    <font>
      <sz val="10"/>
      <color indexed="10"/>
      <name val="Arial"/>
      <family val="2"/>
      <charset val="238"/>
    </font>
    <font>
      <b/>
      <sz val="14"/>
      <name val="Arial"/>
      <family val="2"/>
      <charset val="238"/>
    </font>
    <font>
      <sz val="14"/>
      <name val="Arial"/>
      <family val="2"/>
      <charset val="238"/>
    </font>
    <font>
      <sz val="11"/>
      <name val="Times New Roman"/>
      <family val="1"/>
      <charset val="238"/>
    </font>
    <font>
      <b/>
      <sz val="8"/>
      <name val="Calibri Light"/>
      <family val="2"/>
      <charset val="238"/>
    </font>
    <font>
      <sz val="11"/>
      <name val="Calibri Light"/>
      <family val="2"/>
      <charset val="238"/>
    </font>
    <font>
      <b/>
      <sz val="9"/>
      <name val="Calibri Light"/>
      <family val="2"/>
      <charset val="238"/>
    </font>
    <font>
      <sz val="10"/>
      <name val="Vinci Sans"/>
      <family val="3"/>
    </font>
    <font>
      <b/>
      <sz val="11"/>
      <color theme="1"/>
      <name val="Arial"/>
      <family val="2"/>
      <charset val="238"/>
    </font>
    <font>
      <sz val="14"/>
      <color theme="1"/>
      <name val="Arial"/>
      <family val="2"/>
      <charset val="238"/>
    </font>
    <font>
      <sz val="11"/>
      <color theme="1"/>
      <name val="Arial"/>
      <family val="2"/>
      <charset val="238"/>
    </font>
    <font>
      <b/>
      <sz val="11"/>
      <color rgb="FF000000"/>
      <name val="Arial"/>
      <family val="2"/>
      <charset val="238"/>
    </font>
    <font>
      <b/>
      <sz val="12"/>
      <color rgb="FF000000"/>
      <name val="Arial"/>
      <family val="2"/>
      <charset val="238"/>
    </font>
    <font>
      <b/>
      <sz val="12"/>
      <color theme="1"/>
      <name val="Times New Roman"/>
      <family val="1"/>
      <charset val="238"/>
    </font>
    <font>
      <sz val="11"/>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indexed="26"/>
        <bgColor indexed="9"/>
      </patternFill>
    </fill>
  </fills>
  <borders count="14">
    <border>
      <left/>
      <right/>
      <top/>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bottom style="hair">
        <color indexed="8"/>
      </bottom>
      <diagonal/>
    </border>
    <border>
      <left style="double">
        <color indexed="8"/>
      </left>
      <right style="double">
        <color indexed="8"/>
      </right>
      <top style="double">
        <color indexed="8"/>
      </top>
      <bottom style="double">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8" fillId="0" borderId="0"/>
  </cellStyleXfs>
  <cellXfs count="218">
    <xf numFmtId="0" fontId="0" fillId="0" borderId="0" xfId="0"/>
    <xf numFmtId="49" fontId="0" fillId="0" borderId="0" xfId="0" applyNumberFormat="1" applyAlignment="1">
      <alignment horizontal="center" vertical="top" wrapText="1"/>
    </xf>
    <xf numFmtId="164" fontId="0" fillId="0" borderId="0" xfId="0" applyNumberFormat="1" applyAlignment="1">
      <alignment horizontal="center" wrapText="1"/>
    </xf>
    <xf numFmtId="0" fontId="4" fillId="0" borderId="0" xfId="0" applyFont="1"/>
    <xf numFmtId="49" fontId="0" fillId="0" borderId="0" xfId="0" applyNumberFormat="1" applyAlignment="1">
      <alignment horizontal="center" wrapText="1"/>
    </xf>
    <xf numFmtId="0" fontId="0" fillId="0" borderId="0" xfId="0" applyAlignment="1">
      <alignment wrapText="1"/>
    </xf>
    <xf numFmtId="0" fontId="5" fillId="0" borderId="0" xfId="0" applyFont="1" applyAlignment="1">
      <alignment wrapText="1"/>
    </xf>
    <xf numFmtId="164" fontId="7" fillId="0" borderId="0" xfId="0" applyNumberFormat="1" applyFont="1" applyAlignment="1">
      <alignment horizontal="center" wrapText="1"/>
    </xf>
    <xf numFmtId="0" fontId="10" fillId="0" borderId="0" xfId="0" applyFont="1"/>
    <xf numFmtId="49" fontId="5" fillId="0" borderId="1" xfId="0" applyNumberFormat="1" applyFont="1" applyBorder="1" applyAlignment="1">
      <alignment horizontal="center" vertical="top" wrapText="1"/>
    </xf>
    <xf numFmtId="49" fontId="5" fillId="0" borderId="2" xfId="0" applyNumberFormat="1" applyFont="1" applyBorder="1" applyAlignment="1">
      <alignment horizontal="left" vertical="top" wrapText="1"/>
    </xf>
    <xf numFmtId="164" fontId="0" fillId="0" borderId="2" xfId="0" applyNumberFormat="1" applyBorder="1" applyAlignment="1">
      <alignment wrapText="1"/>
    </xf>
    <xf numFmtId="164" fontId="0" fillId="0" borderId="0" xfId="0" applyNumberFormat="1" applyAlignment="1">
      <alignment wrapText="1"/>
    </xf>
    <xf numFmtId="49" fontId="0" fillId="0" borderId="4" xfId="0" applyNumberFormat="1" applyBorder="1" applyAlignment="1">
      <alignment horizontal="center" vertical="top" wrapText="1"/>
    </xf>
    <xf numFmtId="0" fontId="0" fillId="0" borderId="4" xfId="0" applyBorder="1" applyAlignment="1">
      <alignment wrapText="1"/>
    </xf>
    <xf numFmtId="4" fontId="0" fillId="0" borderId="4" xfId="0" applyNumberFormat="1" applyBorder="1" applyAlignment="1">
      <alignment wrapText="1"/>
    </xf>
    <xf numFmtId="164" fontId="0" fillId="0" borderId="4" xfId="0" applyNumberFormat="1" applyBorder="1" applyAlignment="1">
      <alignment wrapText="1"/>
    </xf>
    <xf numFmtId="49" fontId="0" fillId="0" borderId="1" xfId="0" applyNumberFormat="1" applyBorder="1" applyAlignment="1">
      <alignment horizontal="center" vertical="top" wrapText="1"/>
    </xf>
    <xf numFmtId="0" fontId="0" fillId="0" borderId="1" xfId="0" applyBorder="1" applyAlignment="1">
      <alignment horizontal="left" vertical="top" wrapText="1"/>
    </xf>
    <xf numFmtId="164" fontId="9" fillId="0" borderId="1" xfId="0" applyNumberFormat="1" applyFont="1" applyBorder="1" applyAlignment="1">
      <alignment wrapText="1"/>
    </xf>
    <xf numFmtId="164" fontId="9" fillId="0" borderId="4" xfId="0" applyNumberFormat="1" applyFont="1" applyBorder="1" applyAlignment="1">
      <alignment horizontal="right" wrapText="1"/>
    </xf>
    <xf numFmtId="0" fontId="0" fillId="0" borderId="1" xfId="0" applyBorder="1" applyAlignment="1">
      <alignment horizontal="justify" wrapText="1"/>
    </xf>
    <xf numFmtId="0" fontId="0" fillId="0" borderId="1" xfId="0" applyBorder="1" applyAlignment="1">
      <alignment horizontal="center" wrapText="1"/>
    </xf>
    <xf numFmtId="164" fontId="9" fillId="0" borderId="1" xfId="0" applyNumberFormat="1" applyFont="1" applyBorder="1" applyAlignment="1">
      <alignment horizontal="center" wrapText="1"/>
    </xf>
    <xf numFmtId="49" fontId="11" fillId="0" borderId="1" xfId="0" applyNumberFormat="1" applyFont="1" applyBorder="1" applyAlignment="1">
      <alignment horizontal="center" vertical="top" wrapText="1"/>
    </xf>
    <xf numFmtId="0" fontId="11" fillId="0" borderId="1" xfId="0" applyFont="1" applyBorder="1" applyAlignment="1">
      <alignment horizontal="left" vertical="top" wrapText="1"/>
    </xf>
    <xf numFmtId="164" fontId="9" fillId="0" borderId="4" xfId="0" applyNumberFormat="1" applyFont="1" applyBorder="1" applyAlignment="1">
      <alignment horizontal="center" wrapText="1"/>
    </xf>
    <xf numFmtId="49" fontId="11" fillId="0" borderId="4" xfId="0" applyNumberFormat="1" applyFont="1" applyBorder="1" applyAlignment="1">
      <alignment horizontal="center" vertical="top" wrapText="1"/>
    </xf>
    <xf numFmtId="0" fontId="0" fillId="0" borderId="4" xfId="0" applyBorder="1" applyAlignment="1">
      <alignment horizontal="justify" wrapText="1"/>
    </xf>
    <xf numFmtId="164" fontId="9" fillId="0" borderId="4" xfId="0" applyNumberFormat="1" applyFont="1" applyBorder="1" applyAlignment="1">
      <alignment wrapText="1"/>
    </xf>
    <xf numFmtId="0" fontId="0" fillId="0" borderId="1" xfId="0" applyBorder="1" applyAlignment="1">
      <alignment wrapText="1"/>
    </xf>
    <xf numFmtId="0" fontId="0" fillId="0" borderId="4" xfId="0" applyBorder="1" applyAlignment="1">
      <alignment horizontal="center" wrapText="1"/>
    </xf>
    <xf numFmtId="49" fontId="11" fillId="0" borderId="1" xfId="0" applyNumberFormat="1" applyFont="1" applyBorder="1" applyAlignment="1">
      <alignment horizontal="center" wrapText="1"/>
    </xf>
    <xf numFmtId="4" fontId="0" fillId="0" borderId="0" xfId="0" applyNumberFormat="1" applyAlignment="1">
      <alignment wrapText="1"/>
    </xf>
    <xf numFmtId="49" fontId="5" fillId="0" borderId="4" xfId="0" applyNumberFormat="1" applyFont="1" applyBorder="1" applyAlignment="1">
      <alignment horizontal="left" vertical="top" wrapText="1"/>
    </xf>
    <xf numFmtId="49" fontId="11" fillId="0" borderId="0" xfId="0" applyNumberFormat="1" applyFont="1" applyAlignment="1">
      <alignment horizontal="center" vertical="top" wrapText="1"/>
    </xf>
    <xf numFmtId="0" fontId="5" fillId="0" borderId="0" xfId="0" applyFont="1" applyAlignment="1">
      <alignment horizontal="left" vertical="top" wrapText="1"/>
    </xf>
    <xf numFmtId="164" fontId="9" fillId="0" borderId="0" xfId="0" applyNumberFormat="1" applyFont="1" applyAlignment="1">
      <alignment horizontal="center" wrapText="1"/>
    </xf>
    <xf numFmtId="164" fontId="0" fillId="0" borderId="4" xfId="0" applyNumberFormat="1" applyBorder="1" applyAlignment="1">
      <alignment horizontal="center" wrapText="1"/>
    </xf>
    <xf numFmtId="49" fontId="0" fillId="0" borderId="5" xfId="0" applyNumberFormat="1" applyBorder="1" applyAlignment="1">
      <alignment horizontal="center" vertical="top" wrapText="1"/>
    </xf>
    <xf numFmtId="0" fontId="0" fillId="0" borderId="4" xfId="0" applyBorder="1" applyAlignment="1">
      <alignment horizontal="left" wrapText="1"/>
    </xf>
    <xf numFmtId="0" fontId="5" fillId="0" borderId="1" xfId="0" applyFont="1" applyBorder="1" applyAlignment="1">
      <alignment horizontal="center" vertical="top" wrapText="1"/>
    </xf>
    <xf numFmtId="0" fontId="5" fillId="0" borderId="2" xfId="0" applyFont="1" applyBorder="1" applyAlignment="1">
      <alignment horizontal="justify" vertical="top" wrapText="1"/>
    </xf>
    <xf numFmtId="0" fontId="5" fillId="0" borderId="2" xfId="0" applyFont="1" applyBorder="1" applyAlignment="1">
      <alignment horizontal="left" vertical="top" wrapText="1"/>
    </xf>
    <xf numFmtId="0" fontId="5" fillId="0" borderId="4" xfId="0" applyFont="1" applyBorder="1" applyAlignment="1">
      <alignment horizontal="center" vertical="top" wrapText="1"/>
    </xf>
    <xf numFmtId="0" fontId="16" fillId="0" borderId="4" xfId="0" applyFont="1" applyBorder="1" applyAlignment="1">
      <alignment horizontal="justify" vertical="top" wrapText="1"/>
    </xf>
    <xf numFmtId="0" fontId="0" fillId="0" borderId="4" xfId="0" applyBorder="1" applyAlignment="1">
      <alignment horizontal="justify" vertical="top" wrapText="1"/>
    </xf>
    <xf numFmtId="0" fontId="5" fillId="0" borderId="4" xfId="0" applyFont="1" applyBorder="1" applyAlignment="1">
      <alignment horizontal="justify" vertical="top" wrapText="1"/>
    </xf>
    <xf numFmtId="0" fontId="0" fillId="0" borderId="0" xfId="0" applyAlignment="1">
      <alignment horizontal="center" vertical="top" wrapText="1"/>
    </xf>
    <xf numFmtId="0" fontId="5" fillId="0" borderId="0" xfId="0" applyFont="1" applyAlignment="1">
      <alignment horizontal="left" wrapText="1"/>
    </xf>
    <xf numFmtId="0" fontId="0" fillId="0" borderId="0" xfId="0" applyAlignment="1">
      <alignment horizontal="left" wrapText="1"/>
    </xf>
    <xf numFmtId="0" fontId="0" fillId="0" borderId="4" xfId="0" applyBorder="1" applyAlignment="1">
      <alignment horizontal="center" vertical="top" wrapText="1"/>
    </xf>
    <xf numFmtId="0" fontId="0" fillId="0" borderId="4" xfId="0" applyBorder="1" applyAlignment="1">
      <alignment vertical="top" wrapText="1"/>
    </xf>
    <xf numFmtId="4" fontId="5" fillId="0" borderId="2" xfId="0" applyNumberFormat="1" applyFont="1" applyBorder="1" applyAlignment="1">
      <alignment horizontal="right" vertical="top" wrapText="1"/>
    </xf>
    <xf numFmtId="0" fontId="5" fillId="0" borderId="0" xfId="0" applyFont="1" applyAlignment="1">
      <alignment horizontal="center" vertical="top" wrapText="1"/>
    </xf>
    <xf numFmtId="0" fontId="5" fillId="0" borderId="0" xfId="0" applyFont="1" applyAlignment="1">
      <alignment horizontal="justify" vertical="top" wrapText="1"/>
    </xf>
    <xf numFmtId="4" fontId="5" fillId="0" borderId="0" xfId="0" applyNumberFormat="1" applyFont="1" applyAlignment="1">
      <alignment horizontal="right" vertical="top" wrapText="1"/>
    </xf>
    <xf numFmtId="0" fontId="5" fillId="0" borderId="1" xfId="0" applyFont="1" applyBorder="1" applyAlignment="1">
      <alignment horizontal="left" vertical="top" wrapText="1"/>
    </xf>
    <xf numFmtId="0" fontId="5" fillId="0" borderId="4" xfId="0" applyFont="1" applyBorder="1" applyAlignment="1">
      <alignment vertical="top" wrapText="1"/>
    </xf>
    <xf numFmtId="4" fontId="0" fillId="0" borderId="2" xfId="0" applyNumberFormat="1" applyBorder="1" applyAlignment="1">
      <alignment wrapText="1"/>
    </xf>
    <xf numFmtId="0" fontId="0" fillId="0" borderId="4" xfId="0" applyBorder="1" applyAlignment="1">
      <alignment horizontal="left" vertical="top" wrapText="1"/>
    </xf>
    <xf numFmtId="0" fontId="0" fillId="0" borderId="1" xfId="0" applyBorder="1" applyAlignment="1">
      <alignment vertical="top" wrapText="1"/>
    </xf>
    <xf numFmtId="164" fontId="9" fillId="0" borderId="1" xfId="0" applyNumberFormat="1" applyFont="1" applyBorder="1" applyAlignment="1">
      <alignment vertical="top" wrapText="1"/>
    </xf>
    <xf numFmtId="0" fontId="9" fillId="0" borderId="1" xfId="0" applyFont="1" applyBorder="1" applyAlignment="1">
      <alignment horizontal="center" vertical="top" wrapText="1"/>
    </xf>
    <xf numFmtId="0" fontId="9" fillId="0" borderId="1" xfId="0" applyFont="1" applyBorder="1" applyAlignment="1">
      <alignment vertical="top" wrapText="1"/>
    </xf>
    <xf numFmtId="49" fontId="9" fillId="0" borderId="1" xfId="0" applyNumberFormat="1" applyFont="1" applyBorder="1" applyAlignment="1">
      <alignment horizontal="center" vertical="top" wrapText="1"/>
    </xf>
    <xf numFmtId="0" fontId="0" fillId="0" borderId="0" xfId="0" applyAlignment="1">
      <alignment vertical="top" wrapText="1"/>
    </xf>
    <xf numFmtId="164" fontId="0" fillId="0" borderId="0" xfId="0" applyNumberFormat="1" applyAlignment="1">
      <alignment vertical="top" wrapText="1"/>
    </xf>
    <xf numFmtId="0" fontId="0" fillId="0" borderId="0" xfId="0" applyAlignment="1">
      <alignment horizontal="justify" vertical="top" wrapText="1"/>
    </xf>
    <xf numFmtId="0" fontId="22" fillId="0" borderId="4" xfId="0" applyFont="1" applyBorder="1" applyAlignment="1">
      <alignment horizontal="justify" vertical="top" wrapText="1"/>
    </xf>
    <xf numFmtId="49" fontId="5" fillId="0" borderId="4" xfId="0" applyNumberFormat="1" applyFont="1" applyBorder="1" applyAlignment="1">
      <alignment horizontal="center" vertical="top" wrapText="1"/>
    </xf>
    <xf numFmtId="49" fontId="5" fillId="0" borderId="0" xfId="0" applyNumberFormat="1" applyFont="1" applyAlignment="1">
      <alignment horizontal="center" vertical="top" wrapText="1"/>
    </xf>
    <xf numFmtId="49" fontId="5" fillId="0" borderId="0" xfId="0" applyNumberFormat="1" applyFont="1" applyAlignment="1">
      <alignment horizontal="left" vertical="top" wrapText="1"/>
    </xf>
    <xf numFmtId="49" fontId="5" fillId="0" borderId="1" xfId="0" applyNumberFormat="1" applyFont="1" applyBorder="1" applyAlignment="1">
      <alignment horizontal="center" wrapText="1"/>
    </xf>
    <xf numFmtId="0" fontId="5" fillId="0" borderId="2" xfId="0" applyFont="1" applyBorder="1" applyAlignment="1">
      <alignment wrapText="1"/>
    </xf>
    <xf numFmtId="0" fontId="5" fillId="0" borderId="2" xfId="0" applyFont="1" applyBorder="1" applyAlignment="1">
      <alignment horizontal="right" wrapText="1"/>
    </xf>
    <xf numFmtId="49" fontId="7" fillId="0" borderId="0" xfId="0" applyNumberFormat="1" applyFont="1" applyAlignment="1">
      <alignment horizontal="center" vertical="top" wrapText="1"/>
    </xf>
    <xf numFmtId="0" fontId="7" fillId="0" borderId="0" xfId="0" applyFont="1" applyAlignment="1">
      <alignment wrapText="1"/>
    </xf>
    <xf numFmtId="164" fontId="7" fillId="0" borderId="0" xfId="0" applyNumberFormat="1" applyFont="1" applyAlignment="1">
      <alignment wrapText="1"/>
    </xf>
    <xf numFmtId="4" fontId="16" fillId="0" borderId="0" xfId="0" applyNumberFormat="1" applyFont="1" applyAlignment="1">
      <alignment wrapText="1"/>
    </xf>
    <xf numFmtId="49" fontId="0" fillId="0" borderId="0" xfId="0" applyNumberFormat="1" applyAlignment="1">
      <alignment horizontal="left" vertical="top" wrapText="1"/>
    </xf>
    <xf numFmtId="0" fontId="0" fillId="2" borderId="0" xfId="0" applyFill="1" applyAlignment="1">
      <alignment horizontal="left" wrapText="1"/>
    </xf>
    <xf numFmtId="0" fontId="25" fillId="0" borderId="0" xfId="0" applyFont="1"/>
    <xf numFmtId="0" fontId="16" fillId="2" borderId="7" xfId="0" applyFont="1" applyFill="1" applyBorder="1" applyAlignment="1">
      <alignment vertical="center" wrapText="1"/>
    </xf>
    <xf numFmtId="0" fontId="7" fillId="2" borderId="8" xfId="0" applyFont="1" applyFill="1" applyBorder="1" applyAlignment="1">
      <alignment horizontal="center" vertical="center"/>
    </xf>
    <xf numFmtId="0" fontId="0" fillId="2" borderId="0" xfId="0" applyFill="1" applyAlignment="1">
      <alignment wrapText="1"/>
    </xf>
    <xf numFmtId="0" fontId="26" fillId="0" borderId="0" xfId="0" applyFont="1" applyAlignment="1">
      <alignment horizontal="center"/>
    </xf>
    <xf numFmtId="0" fontId="27" fillId="0" borderId="0" xfId="0" applyFont="1" applyAlignment="1">
      <alignment vertical="top" wrapText="1"/>
    </xf>
    <xf numFmtId="4" fontId="28" fillId="0" borderId="0" xfId="0" applyNumberFormat="1" applyFont="1" applyAlignment="1">
      <alignment horizontal="left" vertical="top" wrapText="1"/>
    </xf>
    <xf numFmtId="0" fontId="29" fillId="0" borderId="0" xfId="0" applyFont="1"/>
    <xf numFmtId="0" fontId="30" fillId="0" borderId="0" xfId="0" applyFont="1"/>
    <xf numFmtId="0" fontId="30" fillId="0" borderId="0" xfId="0" applyFont="1" applyAlignment="1">
      <alignment horizontal="left" vertical="center"/>
    </xf>
    <xf numFmtId="0" fontId="24" fillId="0" borderId="0" xfId="0" applyFont="1" applyAlignment="1">
      <alignment vertical="top" wrapText="1"/>
    </xf>
    <xf numFmtId="0" fontId="32" fillId="0" borderId="0" xfId="0" applyFont="1"/>
    <xf numFmtId="0" fontId="32" fillId="0" borderId="0" xfId="0" applyFont="1" applyAlignment="1">
      <alignment vertical="top"/>
    </xf>
    <xf numFmtId="0" fontId="33" fillId="0" borderId="0" xfId="0" applyFont="1" applyAlignment="1">
      <alignment horizontal="left" vertical="top"/>
    </xf>
    <xf numFmtId="0" fontId="32" fillId="0" borderId="0" xfId="0" applyFont="1" applyAlignment="1">
      <alignment wrapText="1"/>
    </xf>
    <xf numFmtId="0" fontId="32" fillId="0" borderId="0" xfId="0" applyFont="1" applyAlignment="1">
      <alignment vertical="center"/>
    </xf>
    <xf numFmtId="0" fontId="33" fillId="0" borderId="0" xfId="0" applyFont="1" applyAlignment="1">
      <alignment horizontal="left" vertical="center" wrapText="1"/>
    </xf>
    <xf numFmtId="0" fontId="0" fillId="0" borderId="0" xfId="0" applyAlignment="1">
      <alignment horizontal="center" vertical="center"/>
    </xf>
    <xf numFmtId="49" fontId="0" fillId="3" borderId="13" xfId="0" applyNumberFormat="1" applyFill="1" applyBorder="1" applyAlignment="1">
      <alignment horizontal="center" vertical="center" wrapText="1"/>
    </xf>
    <xf numFmtId="0" fontId="0" fillId="3" borderId="13" xfId="0" applyFill="1" applyBorder="1" applyAlignment="1">
      <alignment horizontal="center" vertical="center" wrapText="1"/>
    </xf>
    <xf numFmtId="2" fontId="0" fillId="3" borderId="13" xfId="0" applyNumberFormat="1" applyFill="1" applyBorder="1" applyAlignment="1">
      <alignment horizontal="center" vertical="center" wrapText="1"/>
    </xf>
    <xf numFmtId="4" fontId="0" fillId="3" borderId="13" xfId="0" applyNumberFormat="1" applyFill="1" applyBorder="1" applyAlignment="1">
      <alignment horizontal="center" vertical="center" wrapText="1"/>
    </xf>
    <xf numFmtId="4" fontId="30" fillId="0" borderId="0" xfId="0" applyNumberFormat="1" applyFont="1" applyAlignment="1">
      <alignment horizontal="left" vertical="center"/>
    </xf>
    <xf numFmtId="4" fontId="32" fillId="0" borderId="0" xfId="0" applyNumberFormat="1" applyFont="1" applyAlignment="1">
      <alignment vertical="center" wrapText="1"/>
    </xf>
    <xf numFmtId="49" fontId="3" fillId="0" borderId="0" xfId="0" applyNumberFormat="1" applyFont="1" applyAlignment="1">
      <alignment horizontal="center" vertical="center" wrapText="1"/>
    </xf>
    <xf numFmtId="0" fontId="28" fillId="0" borderId="0" xfId="0" applyFont="1" applyAlignment="1">
      <alignment horizontal="center" vertical="center" wrapText="1"/>
    </xf>
    <xf numFmtId="0" fontId="6" fillId="0" borderId="0" xfId="0" applyFont="1" applyAlignment="1">
      <alignment horizontal="center" vertical="center" wrapText="1"/>
    </xf>
    <xf numFmtId="0" fontId="9" fillId="0" borderId="0" xfId="0" applyFont="1" applyAlignment="1">
      <alignment horizontal="center" vertical="center" wrapText="1"/>
    </xf>
    <xf numFmtId="0" fontId="0" fillId="0" borderId="4" xfId="0" applyBorder="1" applyAlignment="1">
      <alignment vertical="center" wrapText="1"/>
    </xf>
    <xf numFmtId="0" fontId="0" fillId="0" borderId="1" xfId="0" applyBorder="1" applyAlignment="1">
      <alignment horizontal="center" vertical="center" wrapText="1"/>
    </xf>
    <xf numFmtId="0" fontId="11"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7" fillId="0" borderId="1" xfId="0" applyFont="1" applyBorder="1" applyAlignment="1">
      <alignment horizontal="center" vertical="center" wrapText="1"/>
    </xf>
    <xf numFmtId="0" fontId="11" fillId="0" borderId="0" xfId="0" applyFont="1" applyAlignment="1">
      <alignment horizontal="center" vertical="center" wrapText="1"/>
    </xf>
    <xf numFmtId="0" fontId="9" fillId="0" borderId="4" xfId="0" applyFont="1" applyBorder="1" applyAlignment="1">
      <alignment horizontal="center" vertical="center" wrapText="1"/>
    </xf>
    <xf numFmtId="4" fontId="0" fillId="0" borderId="4" xfId="0" applyNumberFormat="1" applyBorder="1" applyAlignment="1">
      <alignment horizontal="center" vertical="center" wrapText="1"/>
    </xf>
    <xf numFmtId="4" fontId="0" fillId="0" borderId="0" xfId="0" applyNumberFormat="1" applyAlignment="1">
      <alignment horizontal="center" vertical="center" wrapText="1"/>
    </xf>
    <xf numFmtId="0" fontId="0" fillId="0" borderId="4" xfId="0" applyBorder="1" applyAlignment="1">
      <alignment horizontal="justify" vertical="center" wrapText="1"/>
    </xf>
    <xf numFmtId="0" fontId="30" fillId="0" borderId="0" xfId="0" applyFont="1" applyAlignment="1">
      <alignment horizontal="center" vertical="center"/>
    </xf>
    <xf numFmtId="0" fontId="32" fillId="0" borderId="0" xfId="0" applyFont="1" applyAlignment="1">
      <alignment horizontal="center" vertic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center" vertical="center" wrapText="1"/>
    </xf>
    <xf numFmtId="49" fontId="5" fillId="0" borderId="4"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9" fillId="0" borderId="1" xfId="0" applyFont="1" applyBorder="1" applyAlignment="1">
      <alignment horizontal="center" vertical="center" wrapText="1"/>
    </xf>
    <xf numFmtId="0" fontId="7" fillId="0" borderId="0" xfId="0" applyFont="1" applyAlignment="1">
      <alignment horizontal="center" vertical="center" wrapText="1"/>
    </xf>
    <xf numFmtId="0" fontId="16" fillId="0" borderId="1" xfId="0" applyFont="1" applyBorder="1" applyAlignment="1">
      <alignment horizontal="center" vertical="center" wrapText="1"/>
    </xf>
    <xf numFmtId="0" fontId="30" fillId="0" borderId="0" xfId="0" applyFont="1" applyAlignment="1">
      <alignment horizontal="right" vertical="center"/>
    </xf>
    <xf numFmtId="4" fontId="0" fillId="0" borderId="0" xfId="0" applyNumberFormat="1" applyAlignment="1">
      <alignment horizontal="right" vertical="center" wrapText="1"/>
    </xf>
    <xf numFmtId="2" fontId="28" fillId="0" borderId="0" xfId="0" applyNumberFormat="1" applyFont="1" applyAlignment="1">
      <alignment horizontal="right" vertical="center" wrapText="1"/>
    </xf>
    <xf numFmtId="0" fontId="32" fillId="0" borderId="0" xfId="0" applyFont="1" applyAlignment="1">
      <alignment horizontal="right" vertical="center"/>
    </xf>
    <xf numFmtId="4" fontId="7" fillId="0" borderId="0" xfId="0" applyNumberFormat="1" applyFont="1" applyAlignment="1">
      <alignment horizontal="right" vertical="center" wrapText="1"/>
    </xf>
    <xf numFmtId="4" fontId="0" fillId="0" borderId="2" xfId="0" applyNumberFormat="1" applyBorder="1" applyAlignment="1">
      <alignment horizontal="right" vertical="center" wrapText="1"/>
    </xf>
    <xf numFmtId="4" fontId="0" fillId="0" borderId="4" xfId="0" applyNumberFormat="1" applyBorder="1" applyAlignment="1">
      <alignment horizontal="right" vertical="center" wrapText="1"/>
    </xf>
    <xf numFmtId="4" fontId="11" fillId="0" borderId="1" xfId="0" applyNumberFormat="1" applyFont="1" applyBorder="1" applyAlignment="1">
      <alignment horizontal="right" vertical="center" wrapText="1"/>
    </xf>
    <xf numFmtId="4" fontId="0" fillId="0" borderId="1" xfId="0" applyNumberFormat="1" applyBorder="1" applyAlignment="1">
      <alignment horizontal="right" vertical="center" wrapText="1"/>
    </xf>
    <xf numFmtId="4" fontId="11" fillId="0" borderId="4" xfId="0" applyNumberFormat="1" applyFont="1" applyBorder="1" applyAlignment="1">
      <alignment horizontal="right" vertical="center" wrapText="1"/>
    </xf>
    <xf numFmtId="49" fontId="5" fillId="0" borderId="4" xfId="0" applyNumberFormat="1" applyFont="1" applyBorder="1" applyAlignment="1">
      <alignment horizontal="right" vertical="center" wrapText="1"/>
    </xf>
    <xf numFmtId="4" fontId="11" fillId="0" borderId="0" xfId="0" applyNumberFormat="1" applyFont="1" applyAlignment="1">
      <alignment horizontal="right" vertical="center" wrapText="1"/>
    </xf>
    <xf numFmtId="4" fontId="9" fillId="0" borderId="4" xfId="0" applyNumberFormat="1" applyFont="1" applyBorder="1" applyAlignment="1">
      <alignment horizontal="right" vertical="center" wrapText="1"/>
    </xf>
    <xf numFmtId="0" fontId="5" fillId="0" borderId="2" xfId="0" applyFont="1" applyBorder="1" applyAlignment="1">
      <alignment horizontal="right" vertical="center" wrapText="1"/>
    </xf>
    <xf numFmtId="0" fontId="0" fillId="0" borderId="0" xfId="0" applyAlignment="1">
      <alignment horizontal="right" vertical="center" wrapText="1"/>
    </xf>
    <xf numFmtId="4" fontId="5" fillId="0" borderId="2" xfId="0" applyNumberFormat="1" applyFont="1" applyBorder="1" applyAlignment="1">
      <alignment horizontal="right" vertical="center" wrapText="1"/>
    </xf>
    <xf numFmtId="4" fontId="5" fillId="0" borderId="0" xfId="0" applyNumberFormat="1" applyFont="1" applyAlignment="1">
      <alignment horizontal="right" vertical="center" wrapText="1"/>
    </xf>
    <xf numFmtId="4" fontId="9" fillId="0" borderId="1" xfId="0" applyNumberFormat="1" applyFont="1" applyBorder="1" applyAlignment="1">
      <alignment horizontal="right" vertical="center" wrapText="1"/>
    </xf>
    <xf numFmtId="2" fontId="0" fillId="0" borderId="1" xfId="0" applyNumberFormat="1" applyBorder="1" applyAlignment="1">
      <alignment horizontal="right" vertical="center" wrapText="1"/>
    </xf>
    <xf numFmtId="4" fontId="2" fillId="0" borderId="0" xfId="0" applyNumberFormat="1" applyFont="1" applyAlignment="1">
      <alignment horizontal="center" vertical="center" wrapText="1"/>
    </xf>
    <xf numFmtId="4" fontId="28" fillId="0" borderId="0" xfId="0" applyNumberFormat="1" applyFont="1" applyAlignment="1">
      <alignment horizontal="left" vertical="center" wrapText="1"/>
    </xf>
    <xf numFmtId="4" fontId="30" fillId="0" borderId="0" xfId="0" applyNumberFormat="1" applyFont="1" applyAlignment="1">
      <alignment vertical="center"/>
    </xf>
    <xf numFmtId="4" fontId="32" fillId="0" borderId="0" xfId="0" applyNumberFormat="1" applyFont="1" applyAlignment="1">
      <alignment vertical="center"/>
    </xf>
    <xf numFmtId="4" fontId="7" fillId="0" borderId="0" xfId="0" applyNumberFormat="1" applyFont="1" applyAlignment="1">
      <alignment horizontal="center" vertical="center" wrapText="1"/>
    </xf>
    <xf numFmtId="4" fontId="0" fillId="0" borderId="3" xfId="0" applyNumberFormat="1" applyBorder="1" applyAlignment="1">
      <alignment vertical="center" wrapText="1"/>
    </xf>
    <xf numFmtId="4" fontId="0" fillId="0" borderId="0" xfId="0" applyNumberFormat="1" applyAlignment="1">
      <alignment vertical="center" wrapText="1"/>
    </xf>
    <xf numFmtId="4" fontId="0" fillId="0" borderId="4" xfId="0" applyNumberFormat="1" applyBorder="1" applyAlignment="1">
      <alignment vertical="center" wrapText="1"/>
    </xf>
    <xf numFmtId="4" fontId="1" fillId="0" borderId="4" xfId="0" applyNumberFormat="1" applyFont="1" applyBorder="1" applyAlignment="1">
      <alignment vertical="center" wrapText="1"/>
    </xf>
    <xf numFmtId="4" fontId="5" fillId="0" borderId="4" xfId="0" applyNumberFormat="1" applyFont="1" applyBorder="1" applyAlignment="1">
      <alignment horizontal="left" vertical="center" wrapText="1"/>
    </xf>
    <xf numFmtId="4" fontId="9" fillId="0" borderId="0" xfId="0" applyNumberFormat="1" applyFont="1" applyAlignment="1">
      <alignment horizontal="right" vertical="center" wrapText="1"/>
    </xf>
    <xf numFmtId="4" fontId="5" fillId="0" borderId="3" xfId="0" applyNumberFormat="1" applyFont="1" applyBorder="1" applyAlignment="1">
      <alignment horizontal="justify" vertical="center" wrapText="1"/>
    </xf>
    <xf numFmtId="4" fontId="0" fillId="0" borderId="0" xfId="0" applyNumberFormat="1" applyAlignment="1">
      <alignment horizontal="left" vertical="center" wrapText="1"/>
    </xf>
    <xf numFmtId="4" fontId="5" fillId="0" borderId="4" xfId="0" applyNumberFormat="1" applyFont="1" applyBorder="1" applyAlignment="1">
      <alignment vertical="center" wrapText="1"/>
    </xf>
    <xf numFmtId="4" fontId="5" fillId="0" borderId="0" xfId="0" applyNumberFormat="1" applyFont="1" applyAlignment="1">
      <alignment vertical="center" wrapText="1"/>
    </xf>
    <xf numFmtId="4" fontId="9" fillId="0" borderId="4" xfId="0" applyNumberFormat="1" applyFont="1" applyBorder="1" applyAlignment="1">
      <alignment vertical="center" wrapText="1"/>
    </xf>
    <xf numFmtId="4" fontId="7" fillId="0" borderId="0" xfId="0" applyNumberFormat="1" applyFont="1" applyAlignment="1">
      <alignment vertical="center" wrapText="1"/>
    </xf>
    <xf numFmtId="4" fontId="16" fillId="0" borderId="4" xfId="0" applyNumberFormat="1" applyFont="1" applyBorder="1" applyAlignment="1">
      <alignment horizontal="right" vertical="center" wrapText="1"/>
    </xf>
    <xf numFmtId="4" fontId="1" fillId="0" borderId="3" xfId="0" applyNumberFormat="1" applyFont="1" applyBorder="1" applyAlignment="1">
      <alignment vertical="center" wrapText="1"/>
    </xf>
    <xf numFmtId="0" fontId="0" fillId="0" borderId="0" xfId="0" applyAlignment="1">
      <alignment vertical="center"/>
    </xf>
    <xf numFmtId="49" fontId="1" fillId="0" borderId="1" xfId="0" applyNumberFormat="1" applyFont="1" applyBorder="1" applyAlignment="1">
      <alignment horizontal="center" wrapText="1"/>
    </xf>
    <xf numFmtId="0" fontId="1" fillId="0" borderId="2" xfId="0" applyFont="1" applyBorder="1" applyAlignment="1">
      <alignment wrapText="1"/>
    </xf>
    <xf numFmtId="0" fontId="1" fillId="0" borderId="2" xfId="0" applyFont="1" applyBorder="1" applyAlignment="1">
      <alignment horizontal="center" vertical="center" wrapText="1"/>
    </xf>
    <xf numFmtId="0" fontId="1" fillId="0" borderId="0" xfId="0" applyFont="1"/>
    <xf numFmtId="49" fontId="1" fillId="0" borderId="1" xfId="0" applyNumberFormat="1" applyFont="1" applyBorder="1" applyAlignment="1">
      <alignment horizontal="center" vertical="top" wrapText="1"/>
    </xf>
    <xf numFmtId="4" fontId="1" fillId="0" borderId="2" xfId="0" applyNumberFormat="1" applyFont="1" applyBorder="1" applyAlignment="1">
      <alignment horizontal="right" vertical="center" wrapText="1"/>
    </xf>
    <xf numFmtId="164" fontId="1" fillId="0" borderId="3" xfId="0" applyNumberFormat="1" applyFont="1" applyBorder="1" applyAlignment="1">
      <alignment wrapText="1"/>
    </xf>
    <xf numFmtId="164" fontId="1" fillId="0" borderId="2" xfId="0" applyNumberFormat="1" applyFont="1" applyBorder="1" applyAlignment="1">
      <alignment wrapText="1"/>
    </xf>
    <xf numFmtId="4" fontId="1" fillId="0" borderId="2" xfId="0" applyNumberFormat="1" applyFont="1" applyBorder="1" applyAlignment="1">
      <alignment vertical="center" wrapText="1"/>
    </xf>
    <xf numFmtId="49" fontId="16" fillId="0" borderId="1" xfId="0" applyNumberFormat="1" applyFont="1" applyBorder="1" applyAlignment="1">
      <alignment horizontal="center" wrapText="1"/>
    </xf>
    <xf numFmtId="0" fontId="16" fillId="0" borderId="2" xfId="0" applyFont="1" applyBorder="1" applyAlignment="1">
      <alignment wrapText="1"/>
    </xf>
    <xf numFmtId="0" fontId="16" fillId="0" borderId="2" xfId="0" applyFont="1" applyBorder="1" applyAlignment="1">
      <alignment horizontal="center" vertical="center" wrapText="1"/>
    </xf>
    <xf numFmtId="4" fontId="16" fillId="0" borderId="4" xfId="0" applyNumberFormat="1" applyFont="1" applyBorder="1" applyAlignment="1">
      <alignment vertical="center" wrapText="1"/>
    </xf>
    <xf numFmtId="0" fontId="35" fillId="0" borderId="0" xfId="0" applyFont="1" applyAlignment="1">
      <alignment vertical="center"/>
    </xf>
    <xf numFmtId="0" fontId="34" fillId="0" borderId="0" xfId="0" applyFont="1" applyAlignment="1">
      <alignment horizontal="left" vertical="center" wrapText="1"/>
    </xf>
    <xf numFmtId="49" fontId="33" fillId="0" borderId="0" xfId="0" applyNumberFormat="1" applyFont="1" applyAlignment="1">
      <alignment horizontal="left" vertical="center" wrapText="1"/>
    </xf>
    <xf numFmtId="49" fontId="0" fillId="0" borderId="0" xfId="0" applyNumberFormat="1" applyAlignment="1">
      <alignment horizontal="left" vertical="center" wrapText="1"/>
    </xf>
    <xf numFmtId="0" fontId="0" fillId="2" borderId="7" xfId="0" applyFill="1" applyBorder="1" applyAlignment="1">
      <alignment horizontal="center" vertical="center" wrapText="1"/>
    </xf>
    <xf numFmtId="0" fontId="0" fillId="0" borderId="9" xfId="0" applyBorder="1" applyAlignment="1">
      <alignment horizontal="center" vertical="center" wrapText="1"/>
    </xf>
    <xf numFmtId="0" fontId="0" fillId="0" borderId="8" xfId="0" applyBorder="1" applyAlignment="1">
      <alignment horizontal="center" vertical="center" wrapText="1"/>
    </xf>
    <xf numFmtId="0" fontId="16" fillId="2" borderId="7" xfId="0" applyFont="1" applyFill="1" applyBorder="1" applyAlignment="1">
      <alignment vertical="center" wrapText="1"/>
    </xf>
    <xf numFmtId="0" fontId="7" fillId="0" borderId="8" xfId="0" applyFont="1" applyBorder="1" applyAlignment="1">
      <alignment vertical="center"/>
    </xf>
    <xf numFmtId="0" fontId="16" fillId="0" borderId="0" xfId="0" applyFont="1" applyAlignment="1">
      <alignment horizontal="left" vertical="top"/>
    </xf>
    <xf numFmtId="0" fontId="16" fillId="0" borderId="0" xfId="0" applyFont="1" applyAlignment="1">
      <alignment horizontal="left" vertical="top" wrapText="1"/>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31" fillId="0" borderId="12" xfId="0" applyFont="1" applyBorder="1" applyAlignment="1">
      <alignment horizontal="left" vertical="center"/>
    </xf>
    <xf numFmtId="4" fontId="16" fillId="0" borderId="3" xfId="0" applyNumberFormat="1" applyFont="1" applyBorder="1" applyAlignment="1">
      <alignment wrapText="1"/>
    </xf>
    <xf numFmtId="0" fontId="16" fillId="0" borderId="4" xfId="0" applyFont="1" applyBorder="1" applyAlignment="1">
      <alignment horizontal="center" wrapText="1"/>
    </xf>
    <xf numFmtId="0" fontId="0" fillId="0" borderId="7" xfId="0" applyBorder="1" applyAlignment="1">
      <alignment wrapText="1"/>
    </xf>
    <xf numFmtId="0" fontId="0" fillId="0" borderId="9" xfId="0" applyBorder="1" applyAlignment="1">
      <alignment wrapText="1"/>
    </xf>
    <xf numFmtId="0" fontId="0" fillId="0" borderId="8" xfId="0" applyBorder="1" applyAlignment="1">
      <alignment wrapText="1"/>
    </xf>
    <xf numFmtId="0" fontId="0" fillId="2" borderId="7" xfId="0" applyFill="1"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4" fontId="1" fillId="0" borderId="3" xfId="0" applyNumberFormat="1" applyFont="1" applyBorder="1" applyAlignment="1">
      <alignment wrapText="1"/>
    </xf>
    <xf numFmtId="0" fontId="16" fillId="0" borderId="6" xfId="0" applyFont="1" applyBorder="1" applyAlignment="1">
      <alignment horizontal="center" vertical="center" wrapText="1"/>
    </xf>
    <xf numFmtId="0" fontId="5" fillId="0" borderId="4" xfId="0" applyFont="1" applyBorder="1" applyAlignment="1">
      <alignment horizontal="left" vertical="top" wrapText="1"/>
    </xf>
    <xf numFmtId="0" fontId="5" fillId="0" borderId="2" xfId="0" applyFont="1" applyBorder="1" applyAlignment="1">
      <alignment horizontal="left" vertical="top" wrapText="1"/>
    </xf>
    <xf numFmtId="0" fontId="36" fillId="0" borderId="1" xfId="0" applyFont="1" applyBorder="1" applyAlignment="1">
      <alignment vertical="top" wrapText="1"/>
    </xf>
    <xf numFmtId="0" fontId="0" fillId="0" borderId="0" xfId="0" applyBorder="1" applyAlignment="1">
      <alignment horizontal="center" vertical="top" wrapText="1"/>
    </xf>
    <xf numFmtId="0" fontId="5" fillId="0" borderId="0" xfId="0" applyFont="1" applyBorder="1" applyAlignment="1">
      <alignment vertical="top" wrapText="1"/>
    </xf>
    <xf numFmtId="0" fontId="0" fillId="0" borderId="0" xfId="0" applyBorder="1" applyAlignment="1">
      <alignment horizontal="center" vertical="center" wrapText="1"/>
    </xf>
    <xf numFmtId="4" fontId="0" fillId="0" borderId="0" xfId="0" applyNumberFormat="1" applyBorder="1" applyAlignment="1">
      <alignment horizontal="right" vertical="center" wrapText="1"/>
    </xf>
    <xf numFmtId="4" fontId="0" fillId="0" borderId="0" xfId="0" applyNumberFormat="1" applyBorder="1" applyAlignment="1">
      <alignment wrapText="1"/>
    </xf>
    <xf numFmtId="4" fontId="5" fillId="0" borderId="0" xfId="0" applyNumberFormat="1" applyFont="1" applyBorder="1" applyAlignment="1">
      <alignment vertical="center" wrapText="1"/>
    </xf>
    <xf numFmtId="0" fontId="5" fillId="0" borderId="0" xfId="0" applyFont="1" applyBorder="1" applyAlignment="1">
      <alignment horizontal="justify" vertical="top" wrapText="1"/>
    </xf>
  </cellXfs>
  <cellStyles count="2">
    <cellStyle name="Normalno" xfId="0" builtinId="0"/>
    <cellStyle name="Zarez 3" xfId="1" xr:uid="{DAC9D7E6-92EE-472F-9285-C83BF114A7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CBA67-32F8-422A-A8CA-9E9617F73F11}">
  <sheetPr>
    <pageSetUpPr fitToPage="1"/>
  </sheetPr>
  <dimension ref="A2:IT219"/>
  <sheetViews>
    <sheetView tabSelected="1" topLeftCell="A137" zoomScaleNormal="100" workbookViewId="0">
      <selection activeCell="N146" sqref="N146"/>
    </sheetView>
  </sheetViews>
  <sheetFormatPr defaultRowHeight="15"/>
  <cols>
    <col min="1" max="1" width="6.140625" style="1" customWidth="1"/>
    <col min="2" max="2" width="54.28515625" style="80" customWidth="1"/>
    <col min="3" max="3" width="9" style="106" customWidth="1"/>
    <col min="4" max="4" width="8.42578125" style="133" customWidth="1"/>
    <col min="5" max="5" width="9.5703125" style="2" customWidth="1"/>
    <col min="6" max="6" width="12.42578125" style="151" customWidth="1"/>
    <col min="7" max="7" width="8" customWidth="1"/>
    <col min="257" max="257" width="6.140625" customWidth="1"/>
    <col min="258" max="258" width="54.28515625" customWidth="1"/>
    <col min="259" max="259" width="6.28515625" customWidth="1"/>
    <col min="260" max="261" width="7.85546875" customWidth="1"/>
    <col min="262" max="262" width="12.42578125" customWidth="1"/>
    <col min="263" max="263" width="8" customWidth="1"/>
    <col min="513" max="513" width="6.140625" customWidth="1"/>
    <col min="514" max="514" width="54.28515625" customWidth="1"/>
    <col min="515" max="515" width="6.28515625" customWidth="1"/>
    <col min="516" max="517" width="7.85546875" customWidth="1"/>
    <col min="518" max="518" width="12.42578125" customWidth="1"/>
    <col min="519" max="519" width="8" customWidth="1"/>
    <col min="769" max="769" width="6.140625" customWidth="1"/>
    <col min="770" max="770" width="54.28515625" customWidth="1"/>
    <col min="771" max="771" width="6.28515625" customWidth="1"/>
    <col min="772" max="773" width="7.85546875" customWidth="1"/>
    <col min="774" max="774" width="12.42578125" customWidth="1"/>
    <col min="775" max="775" width="8" customWidth="1"/>
    <col min="1025" max="1025" width="6.140625" customWidth="1"/>
    <col min="1026" max="1026" width="54.28515625" customWidth="1"/>
    <col min="1027" max="1027" width="6.28515625" customWidth="1"/>
    <col min="1028" max="1029" width="7.85546875" customWidth="1"/>
    <col min="1030" max="1030" width="12.42578125" customWidth="1"/>
    <col min="1031" max="1031" width="8" customWidth="1"/>
    <col min="1281" max="1281" width="6.140625" customWidth="1"/>
    <col min="1282" max="1282" width="54.28515625" customWidth="1"/>
    <col min="1283" max="1283" width="6.28515625" customWidth="1"/>
    <col min="1284" max="1285" width="7.85546875" customWidth="1"/>
    <col min="1286" max="1286" width="12.42578125" customWidth="1"/>
    <col min="1287" max="1287" width="8" customWidth="1"/>
    <col min="1537" max="1537" width="6.140625" customWidth="1"/>
    <col min="1538" max="1538" width="54.28515625" customWidth="1"/>
    <col min="1539" max="1539" width="6.28515625" customWidth="1"/>
    <col min="1540" max="1541" width="7.85546875" customWidth="1"/>
    <col min="1542" max="1542" width="12.42578125" customWidth="1"/>
    <col min="1543" max="1543" width="8" customWidth="1"/>
    <col min="1793" max="1793" width="6.140625" customWidth="1"/>
    <col min="1794" max="1794" width="54.28515625" customWidth="1"/>
    <col min="1795" max="1795" width="6.28515625" customWidth="1"/>
    <col min="1796" max="1797" width="7.85546875" customWidth="1"/>
    <col min="1798" max="1798" width="12.42578125" customWidth="1"/>
    <col min="1799" max="1799" width="8" customWidth="1"/>
    <col min="2049" max="2049" width="6.140625" customWidth="1"/>
    <col min="2050" max="2050" width="54.28515625" customWidth="1"/>
    <col min="2051" max="2051" width="6.28515625" customWidth="1"/>
    <col min="2052" max="2053" width="7.85546875" customWidth="1"/>
    <col min="2054" max="2054" width="12.42578125" customWidth="1"/>
    <col min="2055" max="2055" width="8" customWidth="1"/>
    <col min="2305" max="2305" width="6.140625" customWidth="1"/>
    <col min="2306" max="2306" width="54.28515625" customWidth="1"/>
    <col min="2307" max="2307" width="6.28515625" customWidth="1"/>
    <col min="2308" max="2309" width="7.85546875" customWidth="1"/>
    <col min="2310" max="2310" width="12.42578125" customWidth="1"/>
    <col min="2311" max="2311" width="8" customWidth="1"/>
    <col min="2561" max="2561" width="6.140625" customWidth="1"/>
    <col min="2562" max="2562" width="54.28515625" customWidth="1"/>
    <col min="2563" max="2563" width="6.28515625" customWidth="1"/>
    <col min="2564" max="2565" width="7.85546875" customWidth="1"/>
    <col min="2566" max="2566" width="12.42578125" customWidth="1"/>
    <col min="2567" max="2567" width="8" customWidth="1"/>
    <col min="2817" max="2817" width="6.140625" customWidth="1"/>
    <col min="2818" max="2818" width="54.28515625" customWidth="1"/>
    <col min="2819" max="2819" width="6.28515625" customWidth="1"/>
    <col min="2820" max="2821" width="7.85546875" customWidth="1"/>
    <col min="2822" max="2822" width="12.42578125" customWidth="1"/>
    <col min="2823" max="2823" width="8" customWidth="1"/>
    <col min="3073" max="3073" width="6.140625" customWidth="1"/>
    <col min="3074" max="3074" width="54.28515625" customWidth="1"/>
    <col min="3075" max="3075" width="6.28515625" customWidth="1"/>
    <col min="3076" max="3077" width="7.85546875" customWidth="1"/>
    <col min="3078" max="3078" width="12.42578125" customWidth="1"/>
    <col min="3079" max="3079" width="8" customWidth="1"/>
    <col min="3329" max="3329" width="6.140625" customWidth="1"/>
    <col min="3330" max="3330" width="54.28515625" customWidth="1"/>
    <col min="3331" max="3331" width="6.28515625" customWidth="1"/>
    <col min="3332" max="3333" width="7.85546875" customWidth="1"/>
    <col min="3334" max="3334" width="12.42578125" customWidth="1"/>
    <col min="3335" max="3335" width="8" customWidth="1"/>
    <col min="3585" max="3585" width="6.140625" customWidth="1"/>
    <col min="3586" max="3586" width="54.28515625" customWidth="1"/>
    <col min="3587" max="3587" width="6.28515625" customWidth="1"/>
    <col min="3588" max="3589" width="7.85546875" customWidth="1"/>
    <col min="3590" max="3590" width="12.42578125" customWidth="1"/>
    <col min="3591" max="3591" width="8" customWidth="1"/>
    <col min="3841" max="3841" width="6.140625" customWidth="1"/>
    <col min="3842" max="3842" width="54.28515625" customWidth="1"/>
    <col min="3843" max="3843" width="6.28515625" customWidth="1"/>
    <col min="3844" max="3845" width="7.85546875" customWidth="1"/>
    <col min="3846" max="3846" width="12.42578125" customWidth="1"/>
    <col min="3847" max="3847" width="8" customWidth="1"/>
    <col min="4097" max="4097" width="6.140625" customWidth="1"/>
    <col min="4098" max="4098" width="54.28515625" customWidth="1"/>
    <col min="4099" max="4099" width="6.28515625" customWidth="1"/>
    <col min="4100" max="4101" width="7.85546875" customWidth="1"/>
    <col min="4102" max="4102" width="12.42578125" customWidth="1"/>
    <col min="4103" max="4103" width="8" customWidth="1"/>
    <col min="4353" max="4353" width="6.140625" customWidth="1"/>
    <col min="4354" max="4354" width="54.28515625" customWidth="1"/>
    <col min="4355" max="4355" width="6.28515625" customWidth="1"/>
    <col min="4356" max="4357" width="7.85546875" customWidth="1"/>
    <col min="4358" max="4358" width="12.42578125" customWidth="1"/>
    <col min="4359" max="4359" width="8" customWidth="1"/>
    <col min="4609" max="4609" width="6.140625" customWidth="1"/>
    <col min="4610" max="4610" width="54.28515625" customWidth="1"/>
    <col min="4611" max="4611" width="6.28515625" customWidth="1"/>
    <col min="4612" max="4613" width="7.85546875" customWidth="1"/>
    <col min="4614" max="4614" width="12.42578125" customWidth="1"/>
    <col min="4615" max="4615" width="8" customWidth="1"/>
    <col min="4865" max="4865" width="6.140625" customWidth="1"/>
    <col min="4866" max="4866" width="54.28515625" customWidth="1"/>
    <col min="4867" max="4867" width="6.28515625" customWidth="1"/>
    <col min="4868" max="4869" width="7.85546875" customWidth="1"/>
    <col min="4870" max="4870" width="12.42578125" customWidth="1"/>
    <col min="4871" max="4871" width="8" customWidth="1"/>
    <col min="5121" max="5121" width="6.140625" customWidth="1"/>
    <col min="5122" max="5122" width="54.28515625" customWidth="1"/>
    <col min="5123" max="5123" width="6.28515625" customWidth="1"/>
    <col min="5124" max="5125" width="7.85546875" customWidth="1"/>
    <col min="5126" max="5126" width="12.42578125" customWidth="1"/>
    <col min="5127" max="5127" width="8" customWidth="1"/>
    <col min="5377" max="5377" width="6.140625" customWidth="1"/>
    <col min="5378" max="5378" width="54.28515625" customWidth="1"/>
    <col min="5379" max="5379" width="6.28515625" customWidth="1"/>
    <col min="5380" max="5381" width="7.85546875" customWidth="1"/>
    <col min="5382" max="5382" width="12.42578125" customWidth="1"/>
    <col min="5383" max="5383" width="8" customWidth="1"/>
    <col min="5633" max="5633" width="6.140625" customWidth="1"/>
    <col min="5634" max="5634" width="54.28515625" customWidth="1"/>
    <col min="5635" max="5635" width="6.28515625" customWidth="1"/>
    <col min="5636" max="5637" width="7.85546875" customWidth="1"/>
    <col min="5638" max="5638" width="12.42578125" customWidth="1"/>
    <col min="5639" max="5639" width="8" customWidth="1"/>
    <col min="5889" max="5889" width="6.140625" customWidth="1"/>
    <col min="5890" max="5890" width="54.28515625" customWidth="1"/>
    <col min="5891" max="5891" width="6.28515625" customWidth="1"/>
    <col min="5892" max="5893" width="7.85546875" customWidth="1"/>
    <col min="5894" max="5894" width="12.42578125" customWidth="1"/>
    <col min="5895" max="5895" width="8" customWidth="1"/>
    <col min="6145" max="6145" width="6.140625" customWidth="1"/>
    <col min="6146" max="6146" width="54.28515625" customWidth="1"/>
    <col min="6147" max="6147" width="6.28515625" customWidth="1"/>
    <col min="6148" max="6149" width="7.85546875" customWidth="1"/>
    <col min="6150" max="6150" width="12.42578125" customWidth="1"/>
    <col min="6151" max="6151" width="8" customWidth="1"/>
    <col min="6401" max="6401" width="6.140625" customWidth="1"/>
    <col min="6402" max="6402" width="54.28515625" customWidth="1"/>
    <col min="6403" max="6403" width="6.28515625" customWidth="1"/>
    <col min="6404" max="6405" width="7.85546875" customWidth="1"/>
    <col min="6406" max="6406" width="12.42578125" customWidth="1"/>
    <col min="6407" max="6407" width="8" customWidth="1"/>
    <col min="6657" max="6657" width="6.140625" customWidth="1"/>
    <col min="6658" max="6658" width="54.28515625" customWidth="1"/>
    <col min="6659" max="6659" width="6.28515625" customWidth="1"/>
    <col min="6660" max="6661" width="7.85546875" customWidth="1"/>
    <col min="6662" max="6662" width="12.42578125" customWidth="1"/>
    <col min="6663" max="6663" width="8" customWidth="1"/>
    <col min="6913" max="6913" width="6.140625" customWidth="1"/>
    <col min="6914" max="6914" width="54.28515625" customWidth="1"/>
    <col min="6915" max="6915" width="6.28515625" customWidth="1"/>
    <col min="6916" max="6917" width="7.85546875" customWidth="1"/>
    <col min="6918" max="6918" width="12.42578125" customWidth="1"/>
    <col min="6919" max="6919" width="8" customWidth="1"/>
    <col min="7169" max="7169" width="6.140625" customWidth="1"/>
    <col min="7170" max="7170" width="54.28515625" customWidth="1"/>
    <col min="7171" max="7171" width="6.28515625" customWidth="1"/>
    <col min="7172" max="7173" width="7.85546875" customWidth="1"/>
    <col min="7174" max="7174" width="12.42578125" customWidth="1"/>
    <col min="7175" max="7175" width="8" customWidth="1"/>
    <col min="7425" max="7425" width="6.140625" customWidth="1"/>
    <col min="7426" max="7426" width="54.28515625" customWidth="1"/>
    <col min="7427" max="7427" width="6.28515625" customWidth="1"/>
    <col min="7428" max="7429" width="7.85546875" customWidth="1"/>
    <col min="7430" max="7430" width="12.42578125" customWidth="1"/>
    <col min="7431" max="7431" width="8" customWidth="1"/>
    <col min="7681" max="7681" width="6.140625" customWidth="1"/>
    <col min="7682" max="7682" width="54.28515625" customWidth="1"/>
    <col min="7683" max="7683" width="6.28515625" customWidth="1"/>
    <col min="7684" max="7685" width="7.85546875" customWidth="1"/>
    <col min="7686" max="7686" width="12.42578125" customWidth="1"/>
    <col min="7687" max="7687" width="8" customWidth="1"/>
    <col min="7937" max="7937" width="6.140625" customWidth="1"/>
    <col min="7938" max="7938" width="54.28515625" customWidth="1"/>
    <col min="7939" max="7939" width="6.28515625" customWidth="1"/>
    <col min="7940" max="7941" width="7.85546875" customWidth="1"/>
    <col min="7942" max="7942" width="12.42578125" customWidth="1"/>
    <col min="7943" max="7943" width="8" customWidth="1"/>
    <col min="8193" max="8193" width="6.140625" customWidth="1"/>
    <col min="8194" max="8194" width="54.28515625" customWidth="1"/>
    <col min="8195" max="8195" width="6.28515625" customWidth="1"/>
    <col min="8196" max="8197" width="7.85546875" customWidth="1"/>
    <col min="8198" max="8198" width="12.42578125" customWidth="1"/>
    <col min="8199" max="8199" width="8" customWidth="1"/>
    <col min="8449" max="8449" width="6.140625" customWidth="1"/>
    <col min="8450" max="8450" width="54.28515625" customWidth="1"/>
    <col min="8451" max="8451" width="6.28515625" customWidth="1"/>
    <col min="8452" max="8453" width="7.85546875" customWidth="1"/>
    <col min="8454" max="8454" width="12.42578125" customWidth="1"/>
    <col min="8455" max="8455" width="8" customWidth="1"/>
    <col min="8705" max="8705" width="6.140625" customWidth="1"/>
    <col min="8706" max="8706" width="54.28515625" customWidth="1"/>
    <col min="8707" max="8707" width="6.28515625" customWidth="1"/>
    <col min="8708" max="8709" width="7.85546875" customWidth="1"/>
    <col min="8710" max="8710" width="12.42578125" customWidth="1"/>
    <col min="8711" max="8711" width="8" customWidth="1"/>
    <col min="8961" max="8961" width="6.140625" customWidth="1"/>
    <col min="8962" max="8962" width="54.28515625" customWidth="1"/>
    <col min="8963" max="8963" width="6.28515625" customWidth="1"/>
    <col min="8964" max="8965" width="7.85546875" customWidth="1"/>
    <col min="8966" max="8966" width="12.42578125" customWidth="1"/>
    <col min="8967" max="8967" width="8" customWidth="1"/>
    <col min="9217" max="9217" width="6.140625" customWidth="1"/>
    <col min="9218" max="9218" width="54.28515625" customWidth="1"/>
    <col min="9219" max="9219" width="6.28515625" customWidth="1"/>
    <col min="9220" max="9221" width="7.85546875" customWidth="1"/>
    <col min="9222" max="9222" width="12.42578125" customWidth="1"/>
    <col min="9223" max="9223" width="8" customWidth="1"/>
    <col min="9473" max="9473" width="6.140625" customWidth="1"/>
    <col min="9474" max="9474" width="54.28515625" customWidth="1"/>
    <col min="9475" max="9475" width="6.28515625" customWidth="1"/>
    <col min="9476" max="9477" width="7.85546875" customWidth="1"/>
    <col min="9478" max="9478" width="12.42578125" customWidth="1"/>
    <col min="9479" max="9479" width="8" customWidth="1"/>
    <col min="9729" max="9729" width="6.140625" customWidth="1"/>
    <col min="9730" max="9730" width="54.28515625" customWidth="1"/>
    <col min="9731" max="9731" width="6.28515625" customWidth="1"/>
    <col min="9732" max="9733" width="7.85546875" customWidth="1"/>
    <col min="9734" max="9734" width="12.42578125" customWidth="1"/>
    <col min="9735" max="9735" width="8" customWidth="1"/>
    <col min="9985" max="9985" width="6.140625" customWidth="1"/>
    <col min="9986" max="9986" width="54.28515625" customWidth="1"/>
    <col min="9987" max="9987" width="6.28515625" customWidth="1"/>
    <col min="9988" max="9989" width="7.85546875" customWidth="1"/>
    <col min="9990" max="9990" width="12.42578125" customWidth="1"/>
    <col min="9991" max="9991" width="8" customWidth="1"/>
    <col min="10241" max="10241" width="6.140625" customWidth="1"/>
    <col min="10242" max="10242" width="54.28515625" customWidth="1"/>
    <col min="10243" max="10243" width="6.28515625" customWidth="1"/>
    <col min="10244" max="10245" width="7.85546875" customWidth="1"/>
    <col min="10246" max="10246" width="12.42578125" customWidth="1"/>
    <col min="10247" max="10247" width="8" customWidth="1"/>
    <col min="10497" max="10497" width="6.140625" customWidth="1"/>
    <col min="10498" max="10498" width="54.28515625" customWidth="1"/>
    <col min="10499" max="10499" width="6.28515625" customWidth="1"/>
    <col min="10500" max="10501" width="7.85546875" customWidth="1"/>
    <col min="10502" max="10502" width="12.42578125" customWidth="1"/>
    <col min="10503" max="10503" width="8" customWidth="1"/>
    <col min="10753" max="10753" width="6.140625" customWidth="1"/>
    <col min="10754" max="10754" width="54.28515625" customWidth="1"/>
    <col min="10755" max="10755" width="6.28515625" customWidth="1"/>
    <col min="10756" max="10757" width="7.85546875" customWidth="1"/>
    <col min="10758" max="10758" width="12.42578125" customWidth="1"/>
    <col min="10759" max="10759" width="8" customWidth="1"/>
    <col min="11009" max="11009" width="6.140625" customWidth="1"/>
    <col min="11010" max="11010" width="54.28515625" customWidth="1"/>
    <col min="11011" max="11011" width="6.28515625" customWidth="1"/>
    <col min="11012" max="11013" width="7.85546875" customWidth="1"/>
    <col min="11014" max="11014" width="12.42578125" customWidth="1"/>
    <col min="11015" max="11015" width="8" customWidth="1"/>
    <col min="11265" max="11265" width="6.140625" customWidth="1"/>
    <col min="11266" max="11266" width="54.28515625" customWidth="1"/>
    <col min="11267" max="11267" width="6.28515625" customWidth="1"/>
    <col min="11268" max="11269" width="7.85546875" customWidth="1"/>
    <col min="11270" max="11270" width="12.42578125" customWidth="1"/>
    <col min="11271" max="11271" width="8" customWidth="1"/>
    <col min="11521" max="11521" width="6.140625" customWidth="1"/>
    <col min="11522" max="11522" width="54.28515625" customWidth="1"/>
    <col min="11523" max="11523" width="6.28515625" customWidth="1"/>
    <col min="11524" max="11525" width="7.85546875" customWidth="1"/>
    <col min="11526" max="11526" width="12.42578125" customWidth="1"/>
    <col min="11527" max="11527" width="8" customWidth="1"/>
    <col min="11777" max="11777" width="6.140625" customWidth="1"/>
    <col min="11778" max="11778" width="54.28515625" customWidth="1"/>
    <col min="11779" max="11779" width="6.28515625" customWidth="1"/>
    <col min="11780" max="11781" width="7.85546875" customWidth="1"/>
    <col min="11782" max="11782" width="12.42578125" customWidth="1"/>
    <col min="11783" max="11783" width="8" customWidth="1"/>
    <col min="12033" max="12033" width="6.140625" customWidth="1"/>
    <col min="12034" max="12034" width="54.28515625" customWidth="1"/>
    <col min="12035" max="12035" width="6.28515625" customWidth="1"/>
    <col min="12036" max="12037" width="7.85546875" customWidth="1"/>
    <col min="12038" max="12038" width="12.42578125" customWidth="1"/>
    <col min="12039" max="12039" width="8" customWidth="1"/>
    <col min="12289" max="12289" width="6.140625" customWidth="1"/>
    <col min="12290" max="12290" width="54.28515625" customWidth="1"/>
    <col min="12291" max="12291" width="6.28515625" customWidth="1"/>
    <col min="12292" max="12293" width="7.85546875" customWidth="1"/>
    <col min="12294" max="12294" width="12.42578125" customWidth="1"/>
    <col min="12295" max="12295" width="8" customWidth="1"/>
    <col min="12545" max="12545" width="6.140625" customWidth="1"/>
    <col min="12546" max="12546" width="54.28515625" customWidth="1"/>
    <col min="12547" max="12547" width="6.28515625" customWidth="1"/>
    <col min="12548" max="12549" width="7.85546875" customWidth="1"/>
    <col min="12550" max="12550" width="12.42578125" customWidth="1"/>
    <col min="12551" max="12551" width="8" customWidth="1"/>
    <col min="12801" max="12801" width="6.140625" customWidth="1"/>
    <col min="12802" max="12802" width="54.28515625" customWidth="1"/>
    <col min="12803" max="12803" width="6.28515625" customWidth="1"/>
    <col min="12804" max="12805" width="7.85546875" customWidth="1"/>
    <col min="12806" max="12806" width="12.42578125" customWidth="1"/>
    <col min="12807" max="12807" width="8" customWidth="1"/>
    <col min="13057" max="13057" width="6.140625" customWidth="1"/>
    <col min="13058" max="13058" width="54.28515625" customWidth="1"/>
    <col min="13059" max="13059" width="6.28515625" customWidth="1"/>
    <col min="13060" max="13061" width="7.85546875" customWidth="1"/>
    <col min="13062" max="13062" width="12.42578125" customWidth="1"/>
    <col min="13063" max="13063" width="8" customWidth="1"/>
    <col min="13313" max="13313" width="6.140625" customWidth="1"/>
    <col min="13314" max="13314" width="54.28515625" customWidth="1"/>
    <col min="13315" max="13315" width="6.28515625" customWidth="1"/>
    <col min="13316" max="13317" width="7.85546875" customWidth="1"/>
    <col min="13318" max="13318" width="12.42578125" customWidth="1"/>
    <col min="13319" max="13319" width="8" customWidth="1"/>
    <col min="13569" max="13569" width="6.140625" customWidth="1"/>
    <col min="13570" max="13570" width="54.28515625" customWidth="1"/>
    <col min="13571" max="13571" width="6.28515625" customWidth="1"/>
    <col min="13572" max="13573" width="7.85546875" customWidth="1"/>
    <col min="13574" max="13574" width="12.42578125" customWidth="1"/>
    <col min="13575" max="13575" width="8" customWidth="1"/>
    <col min="13825" max="13825" width="6.140625" customWidth="1"/>
    <col min="13826" max="13826" width="54.28515625" customWidth="1"/>
    <col min="13827" max="13827" width="6.28515625" customWidth="1"/>
    <col min="13828" max="13829" width="7.85546875" customWidth="1"/>
    <col min="13830" max="13830" width="12.42578125" customWidth="1"/>
    <col min="13831" max="13831" width="8" customWidth="1"/>
    <col min="14081" max="14081" width="6.140625" customWidth="1"/>
    <col min="14082" max="14082" width="54.28515625" customWidth="1"/>
    <col min="14083" max="14083" width="6.28515625" customWidth="1"/>
    <col min="14084" max="14085" width="7.85546875" customWidth="1"/>
    <col min="14086" max="14086" width="12.42578125" customWidth="1"/>
    <col min="14087" max="14087" width="8" customWidth="1"/>
    <col min="14337" max="14337" width="6.140625" customWidth="1"/>
    <col min="14338" max="14338" width="54.28515625" customWidth="1"/>
    <col min="14339" max="14339" width="6.28515625" customWidth="1"/>
    <col min="14340" max="14341" width="7.85546875" customWidth="1"/>
    <col min="14342" max="14342" width="12.42578125" customWidth="1"/>
    <col min="14343" max="14343" width="8" customWidth="1"/>
    <col min="14593" max="14593" width="6.140625" customWidth="1"/>
    <col min="14594" max="14594" width="54.28515625" customWidth="1"/>
    <col min="14595" max="14595" width="6.28515625" customWidth="1"/>
    <col min="14596" max="14597" width="7.85546875" customWidth="1"/>
    <col min="14598" max="14598" width="12.42578125" customWidth="1"/>
    <col min="14599" max="14599" width="8" customWidth="1"/>
    <col min="14849" max="14849" width="6.140625" customWidth="1"/>
    <col min="14850" max="14850" width="54.28515625" customWidth="1"/>
    <col min="14851" max="14851" width="6.28515625" customWidth="1"/>
    <col min="14852" max="14853" width="7.85546875" customWidth="1"/>
    <col min="14854" max="14854" width="12.42578125" customWidth="1"/>
    <col min="14855" max="14855" width="8" customWidth="1"/>
    <col min="15105" max="15105" width="6.140625" customWidth="1"/>
    <col min="15106" max="15106" width="54.28515625" customWidth="1"/>
    <col min="15107" max="15107" width="6.28515625" customWidth="1"/>
    <col min="15108" max="15109" width="7.85546875" customWidth="1"/>
    <col min="15110" max="15110" width="12.42578125" customWidth="1"/>
    <col min="15111" max="15111" width="8" customWidth="1"/>
    <col min="15361" max="15361" width="6.140625" customWidth="1"/>
    <col min="15362" max="15362" width="54.28515625" customWidth="1"/>
    <col min="15363" max="15363" width="6.28515625" customWidth="1"/>
    <col min="15364" max="15365" width="7.85546875" customWidth="1"/>
    <col min="15366" max="15366" width="12.42578125" customWidth="1"/>
    <col min="15367" max="15367" width="8" customWidth="1"/>
    <col min="15617" max="15617" width="6.140625" customWidth="1"/>
    <col min="15618" max="15618" width="54.28515625" customWidth="1"/>
    <col min="15619" max="15619" width="6.28515625" customWidth="1"/>
    <col min="15620" max="15621" width="7.85546875" customWidth="1"/>
    <col min="15622" max="15622" width="12.42578125" customWidth="1"/>
    <col min="15623" max="15623" width="8" customWidth="1"/>
    <col min="15873" max="15873" width="6.140625" customWidth="1"/>
    <col min="15874" max="15874" width="54.28515625" customWidth="1"/>
    <col min="15875" max="15875" width="6.28515625" customWidth="1"/>
    <col min="15876" max="15877" width="7.85546875" customWidth="1"/>
    <col min="15878" max="15878" width="12.42578125" customWidth="1"/>
    <col min="15879" max="15879" width="8" customWidth="1"/>
    <col min="16129" max="16129" width="6.140625" customWidth="1"/>
    <col min="16130" max="16130" width="54.28515625" customWidth="1"/>
    <col min="16131" max="16131" width="6.28515625" customWidth="1"/>
    <col min="16132" max="16133" width="7.85546875" customWidth="1"/>
    <col min="16134" max="16134" width="12.42578125" customWidth="1"/>
    <col min="16135" max="16135" width="8" customWidth="1"/>
  </cols>
  <sheetData>
    <row r="2" spans="1:254" s="82" customFormat="1" ht="34.9" customHeight="1">
      <c r="A2" s="191" t="s">
        <v>200</v>
      </c>
      <c r="B2" s="192"/>
      <c r="C2" s="200"/>
      <c r="D2" s="201"/>
      <c r="E2" s="201"/>
      <c r="F2" s="202"/>
      <c r="G2" s="81"/>
    </row>
    <row r="3" spans="1:254" s="82" customFormat="1" ht="27" customHeight="1">
      <c r="A3" s="191" t="s">
        <v>201</v>
      </c>
      <c r="B3" s="192"/>
      <c r="C3" s="203"/>
      <c r="D3" s="204"/>
      <c r="E3" s="204"/>
      <c r="F3" s="205"/>
      <c r="G3" s="81"/>
    </row>
    <row r="4" spans="1:254" s="82" customFormat="1" ht="22.5" customHeight="1">
      <c r="A4" s="191" t="s">
        <v>202</v>
      </c>
      <c r="B4" s="192"/>
      <c r="C4" s="188"/>
      <c r="D4" s="189"/>
      <c r="E4" s="189"/>
      <c r="F4" s="190"/>
      <c r="G4" s="81"/>
    </row>
    <row r="5" spans="1:254" s="82" customFormat="1" ht="21" customHeight="1">
      <c r="A5" s="83" t="s">
        <v>203</v>
      </c>
      <c r="B5" s="84"/>
      <c r="C5" s="188"/>
      <c r="D5" s="189"/>
      <c r="E5" s="189"/>
      <c r="F5" s="190"/>
      <c r="G5" s="81"/>
    </row>
    <row r="6" spans="1:254" s="82" customFormat="1" ht="21.75" customHeight="1">
      <c r="A6" s="191" t="s">
        <v>204</v>
      </c>
      <c r="B6" s="192"/>
      <c r="C6" s="188"/>
      <c r="D6" s="189"/>
      <c r="E6" s="189"/>
      <c r="F6" s="190"/>
      <c r="G6" s="81"/>
    </row>
    <row r="7" spans="1:254" s="82" customFormat="1" ht="23.25" customHeight="1">
      <c r="A7" s="191" t="s">
        <v>205</v>
      </c>
      <c r="B7" s="192"/>
      <c r="C7" s="188"/>
      <c r="D7" s="189"/>
      <c r="E7" s="189"/>
      <c r="F7" s="190"/>
      <c r="G7" s="85"/>
    </row>
    <row r="8" spans="1:254" s="89" customFormat="1" ht="11.45" customHeight="1">
      <c r="A8" s="86"/>
      <c r="B8" s="87"/>
      <c r="C8" s="107"/>
      <c r="D8" s="134"/>
      <c r="E8" s="88"/>
      <c r="F8" s="152"/>
    </row>
    <row r="9" spans="1:254" s="89" customFormat="1">
      <c r="A9" s="86"/>
      <c r="B9" s="193" t="s">
        <v>206</v>
      </c>
      <c r="C9" s="193"/>
      <c r="D9" s="193"/>
      <c r="E9" s="193"/>
      <c r="F9" s="193"/>
    </row>
    <row r="10" spans="1:254" s="89" customFormat="1" ht="17.25" customHeight="1">
      <c r="A10" s="86"/>
      <c r="B10" s="184" t="s">
        <v>218</v>
      </c>
      <c r="C10" s="120"/>
      <c r="D10" s="132"/>
      <c r="E10" s="90"/>
      <c r="F10" s="153"/>
    </row>
    <row r="11" spans="1:254" s="89" customFormat="1" ht="15" customHeight="1">
      <c r="A11" s="86"/>
      <c r="B11" s="184" t="s">
        <v>219</v>
      </c>
      <c r="C11" s="120"/>
      <c r="D11" s="132"/>
      <c r="E11" s="91"/>
      <c r="F11" s="104"/>
    </row>
    <row r="12" spans="1:254" s="89" customFormat="1" ht="15.75" customHeight="1">
      <c r="A12" s="86"/>
      <c r="B12" s="184" t="s">
        <v>220</v>
      </c>
      <c r="C12" s="120"/>
      <c r="D12" s="132"/>
      <c r="E12" s="91"/>
      <c r="F12" s="104"/>
    </row>
    <row r="13" spans="1:254" s="5" customFormat="1" ht="13.5" customHeight="1" thickBot="1">
      <c r="B13" s="194"/>
      <c r="C13" s="194"/>
      <c r="D13" s="194"/>
      <c r="E13" s="194"/>
      <c r="F13" s="194"/>
    </row>
    <row r="14" spans="1:254" s="92" customFormat="1" ht="20.25" customHeight="1" thickBot="1">
      <c r="A14" s="195" t="s">
        <v>222</v>
      </c>
      <c r="B14" s="196"/>
      <c r="C14" s="196"/>
      <c r="D14" s="196"/>
      <c r="E14" s="196"/>
      <c r="F14" s="197"/>
    </row>
    <row r="15" spans="1:254" s="93" customFormat="1" ht="15" customHeight="1">
      <c r="C15" s="121"/>
      <c r="D15" s="135"/>
      <c r="F15" s="154"/>
    </row>
    <row r="16" spans="1:254" s="93" customFormat="1" ht="15" customHeight="1">
      <c r="A16" s="94"/>
      <c r="B16" s="95" t="s">
        <v>207</v>
      </c>
      <c r="C16" s="185"/>
      <c r="D16" s="185"/>
      <c r="E16" s="185"/>
      <c r="F16" s="105"/>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c r="DT16" s="96"/>
      <c r="DU16" s="96"/>
      <c r="DV16" s="96"/>
      <c r="DW16" s="96"/>
      <c r="DX16" s="96"/>
      <c r="DY16" s="96"/>
      <c r="DZ16" s="96"/>
      <c r="EA16" s="96"/>
      <c r="EB16" s="96"/>
      <c r="EC16" s="96"/>
      <c r="ED16" s="96"/>
      <c r="EE16" s="96"/>
      <c r="EF16" s="96"/>
      <c r="EG16" s="96"/>
      <c r="EH16" s="96"/>
      <c r="EI16" s="96"/>
      <c r="EJ16" s="96"/>
      <c r="EK16" s="96"/>
      <c r="EL16" s="96"/>
      <c r="EM16" s="96"/>
      <c r="EN16" s="96"/>
      <c r="EO16" s="96"/>
      <c r="EP16" s="96"/>
      <c r="EQ16" s="96"/>
      <c r="ER16" s="96"/>
      <c r="ES16" s="96"/>
      <c r="ET16" s="96"/>
      <c r="EU16" s="96"/>
      <c r="EV16" s="96"/>
      <c r="EW16" s="96"/>
      <c r="EX16" s="96"/>
      <c r="EY16" s="96"/>
      <c r="EZ16" s="96"/>
      <c r="FA16" s="96"/>
      <c r="FB16" s="96"/>
      <c r="FC16" s="96"/>
      <c r="FD16" s="96"/>
      <c r="FE16" s="96"/>
      <c r="FF16" s="96"/>
      <c r="FG16" s="96"/>
      <c r="FH16" s="96"/>
      <c r="FI16" s="96"/>
      <c r="FJ16" s="96"/>
      <c r="FK16" s="96"/>
      <c r="FL16" s="96"/>
      <c r="FM16" s="96"/>
      <c r="FN16" s="96"/>
      <c r="FO16" s="96"/>
      <c r="FP16" s="96"/>
      <c r="FQ16" s="96"/>
      <c r="FR16" s="96"/>
      <c r="FS16" s="96"/>
      <c r="FT16" s="96"/>
      <c r="FU16" s="96"/>
      <c r="FV16" s="96"/>
      <c r="FW16" s="96"/>
      <c r="FX16" s="96"/>
      <c r="FY16" s="96"/>
      <c r="FZ16" s="96"/>
      <c r="GA16" s="96"/>
      <c r="GB16" s="96"/>
      <c r="GC16" s="96"/>
      <c r="GD16" s="96"/>
      <c r="GE16" s="96"/>
      <c r="GF16" s="96"/>
      <c r="GG16" s="96"/>
      <c r="GH16" s="96"/>
      <c r="GI16" s="96"/>
      <c r="GJ16" s="96"/>
      <c r="GK16" s="96"/>
      <c r="GL16" s="96"/>
      <c r="GM16" s="96"/>
      <c r="GN16" s="96"/>
      <c r="GO16" s="96"/>
      <c r="GP16" s="96"/>
      <c r="GQ16" s="96"/>
      <c r="GR16" s="96"/>
      <c r="GS16" s="96"/>
      <c r="GT16" s="96"/>
      <c r="GU16" s="96"/>
      <c r="GV16" s="96"/>
      <c r="GW16" s="96"/>
      <c r="GX16" s="96"/>
      <c r="GY16" s="96"/>
      <c r="GZ16" s="96"/>
      <c r="HA16" s="96"/>
      <c r="HB16" s="96"/>
      <c r="HC16" s="96"/>
      <c r="HD16" s="96"/>
      <c r="HE16" s="96"/>
      <c r="HF16" s="96"/>
      <c r="HG16" s="96"/>
      <c r="HH16" s="96"/>
      <c r="HI16" s="96"/>
      <c r="HJ16" s="96"/>
      <c r="HK16" s="96"/>
      <c r="HL16" s="96"/>
      <c r="HM16" s="96"/>
      <c r="HN16" s="96"/>
      <c r="HO16" s="96"/>
      <c r="HP16" s="96"/>
      <c r="HQ16" s="96"/>
      <c r="HR16" s="96"/>
      <c r="HS16" s="96"/>
      <c r="HT16" s="96"/>
      <c r="HU16" s="96"/>
      <c r="HV16" s="96"/>
      <c r="HW16" s="96"/>
      <c r="HX16" s="96"/>
      <c r="HY16" s="96"/>
      <c r="HZ16" s="96"/>
      <c r="IA16" s="96"/>
      <c r="IB16" s="96"/>
      <c r="IC16" s="96"/>
      <c r="ID16" s="96"/>
      <c r="IE16" s="96"/>
      <c r="IF16" s="96"/>
      <c r="IG16" s="96"/>
      <c r="IH16" s="96"/>
      <c r="II16" s="96"/>
      <c r="IJ16" s="96"/>
      <c r="IK16" s="96"/>
      <c r="IL16" s="96"/>
      <c r="IM16" s="96"/>
      <c r="IN16" s="96"/>
      <c r="IO16" s="96"/>
      <c r="IP16" s="96"/>
      <c r="IQ16" s="96"/>
      <c r="IR16" s="96"/>
      <c r="IS16" s="96"/>
      <c r="IT16" s="96"/>
    </row>
    <row r="17" spans="1:6" s="99" customFormat="1" ht="24" customHeight="1">
      <c r="A17" s="97"/>
      <c r="B17" s="186" t="s">
        <v>221</v>
      </c>
      <c r="C17" s="187"/>
      <c r="D17" s="187"/>
      <c r="E17" s="98"/>
      <c r="F17" s="105"/>
    </row>
    <row r="18" spans="1:6" s="3" customFormat="1" ht="14.1" customHeight="1">
      <c r="A18" s="4"/>
      <c r="B18" s="5"/>
      <c r="C18" s="108"/>
      <c r="D18" s="136"/>
      <c r="E18" s="7"/>
      <c r="F18" s="155"/>
    </row>
    <row r="19" spans="1:6" s="99" customFormat="1" ht="31.5" customHeight="1">
      <c r="A19" s="100" t="s">
        <v>208</v>
      </c>
      <c r="B19" s="101" t="s">
        <v>209</v>
      </c>
      <c r="C19" s="101" t="s">
        <v>210</v>
      </c>
      <c r="D19" s="102" t="s">
        <v>211</v>
      </c>
      <c r="E19" s="103" t="s">
        <v>213</v>
      </c>
      <c r="F19" s="103" t="s">
        <v>214</v>
      </c>
    </row>
    <row r="20" spans="1:6" s="3" customFormat="1" ht="14.1" customHeight="1">
      <c r="A20" s="4"/>
      <c r="B20" s="5"/>
      <c r="C20" s="108"/>
      <c r="D20" s="136"/>
      <c r="E20" s="7"/>
      <c r="F20" s="155"/>
    </row>
    <row r="21" spans="1:6" s="3" customFormat="1">
      <c r="A21" s="1"/>
      <c r="B21" s="6" t="s">
        <v>18</v>
      </c>
      <c r="C21" s="109"/>
      <c r="D21" s="133"/>
      <c r="E21" s="2"/>
      <c r="F21" s="118"/>
    </row>
    <row r="22" spans="1:6" s="8" customFormat="1" ht="13.5" customHeight="1">
      <c r="A22" s="1"/>
      <c r="B22" s="5"/>
      <c r="C22" s="109"/>
      <c r="D22" s="133"/>
      <c r="E22" s="2"/>
      <c r="F22" s="118"/>
    </row>
    <row r="23" spans="1:6">
      <c r="A23" s="9" t="s">
        <v>19</v>
      </c>
      <c r="B23" s="10" t="s">
        <v>20</v>
      </c>
      <c r="C23" s="122"/>
      <c r="D23" s="137"/>
      <c r="E23" s="11"/>
      <c r="F23" s="156"/>
    </row>
    <row r="24" spans="1:6">
      <c r="B24" s="5"/>
      <c r="C24" s="123"/>
      <c r="E24" s="12"/>
      <c r="F24" s="157"/>
    </row>
    <row r="25" spans="1:6" ht="135" customHeight="1">
      <c r="A25" s="13" t="s">
        <v>21</v>
      </c>
      <c r="B25" s="14" t="s">
        <v>22</v>
      </c>
      <c r="C25" s="124"/>
      <c r="D25" s="138"/>
      <c r="E25" s="16"/>
      <c r="F25" s="158"/>
    </row>
    <row r="26" spans="1:6">
      <c r="A26" s="13"/>
      <c r="B26" s="14" t="s">
        <v>23</v>
      </c>
      <c r="C26" s="124" t="s">
        <v>24</v>
      </c>
      <c r="D26" s="138">
        <v>400</v>
      </c>
      <c r="E26" s="16"/>
      <c r="F26" s="158">
        <f t="shared" ref="F26:F42" si="0">ROUND(D26*E26,2)</f>
        <v>0</v>
      </c>
    </row>
    <row r="27" spans="1:6">
      <c r="A27" s="13"/>
      <c r="B27" s="14"/>
      <c r="C27" s="124"/>
      <c r="D27" s="138"/>
      <c r="E27" s="16"/>
      <c r="F27" s="158"/>
    </row>
    <row r="28" spans="1:6" ht="94.5" customHeight="1">
      <c r="A28" s="17" t="s">
        <v>25</v>
      </c>
      <c r="B28" s="18" t="s">
        <v>26</v>
      </c>
      <c r="C28" s="112"/>
      <c r="D28" s="139"/>
      <c r="E28" s="19"/>
      <c r="F28" s="158"/>
    </row>
    <row r="29" spans="1:6">
      <c r="A29" s="17" t="s">
        <v>27</v>
      </c>
      <c r="B29" s="21" t="s">
        <v>28</v>
      </c>
      <c r="C29" s="111" t="s">
        <v>29</v>
      </c>
      <c r="D29" s="140">
        <v>80</v>
      </c>
      <c r="E29" s="23"/>
      <c r="F29" s="158">
        <f t="shared" si="0"/>
        <v>0</v>
      </c>
    </row>
    <row r="30" spans="1:6" ht="17.25" customHeight="1">
      <c r="A30" s="17" t="s">
        <v>30</v>
      </c>
      <c r="B30" s="21" t="s">
        <v>31</v>
      </c>
      <c r="C30" s="111" t="s">
        <v>32</v>
      </c>
      <c r="D30" s="140">
        <v>1</v>
      </c>
      <c r="E30" s="23"/>
      <c r="F30" s="158">
        <f t="shared" si="0"/>
        <v>0</v>
      </c>
    </row>
    <row r="31" spans="1:6">
      <c r="A31" s="24"/>
      <c r="B31" s="25"/>
      <c r="C31" s="112"/>
      <c r="D31" s="139"/>
      <c r="E31" s="23"/>
      <c r="F31" s="158"/>
    </row>
    <row r="32" spans="1:6" ht="97.5" customHeight="1">
      <c r="A32" s="13" t="s">
        <v>33</v>
      </c>
      <c r="B32" s="18" t="s">
        <v>34</v>
      </c>
      <c r="C32" s="111"/>
      <c r="D32" s="140"/>
      <c r="E32" s="23"/>
      <c r="F32" s="158"/>
    </row>
    <row r="33" spans="1:6">
      <c r="A33" s="24"/>
      <c r="B33" s="25"/>
      <c r="C33" s="114" t="s">
        <v>35</v>
      </c>
      <c r="D33" s="140">
        <v>60</v>
      </c>
      <c r="E33" s="23"/>
      <c r="F33" s="158">
        <f t="shared" si="0"/>
        <v>0</v>
      </c>
    </row>
    <row r="34" spans="1:6">
      <c r="A34" s="24"/>
      <c r="B34" s="25"/>
      <c r="C34" s="111"/>
      <c r="D34" s="140"/>
      <c r="E34" s="23"/>
      <c r="F34" s="158"/>
    </row>
    <row r="35" spans="1:6" ht="107.25" customHeight="1">
      <c r="A35" s="13" t="s">
        <v>36</v>
      </c>
      <c r="B35" s="14" t="s">
        <v>37</v>
      </c>
      <c r="C35" s="113"/>
      <c r="D35" s="141"/>
      <c r="E35" s="26"/>
      <c r="F35" s="158"/>
    </row>
    <row r="36" spans="1:6">
      <c r="A36" s="27"/>
      <c r="B36" s="28"/>
      <c r="C36" s="114" t="s">
        <v>35</v>
      </c>
      <c r="D36" s="138">
        <v>120</v>
      </c>
      <c r="E36" s="29"/>
      <c r="F36" s="158">
        <f t="shared" si="0"/>
        <v>0</v>
      </c>
    </row>
    <row r="37" spans="1:6">
      <c r="A37" s="27"/>
      <c r="B37" s="28"/>
      <c r="C37" s="114"/>
      <c r="D37" s="138"/>
      <c r="E37" s="29"/>
      <c r="F37" s="158"/>
    </row>
    <row r="38" spans="1:6" ht="124.5" customHeight="1">
      <c r="A38" s="13" t="s">
        <v>38</v>
      </c>
      <c r="B38" s="30" t="s">
        <v>39</v>
      </c>
      <c r="C38" s="111"/>
      <c r="D38" s="140"/>
      <c r="E38" s="22"/>
      <c r="F38" s="158"/>
    </row>
    <row r="39" spans="1:6" ht="18">
      <c r="A39" s="22"/>
      <c r="B39" s="21" t="s">
        <v>40</v>
      </c>
      <c r="C39" s="114" t="s">
        <v>41</v>
      </c>
      <c r="D39" s="140">
        <v>9</v>
      </c>
      <c r="E39" s="22"/>
      <c r="F39" s="158">
        <f t="shared" si="0"/>
        <v>0</v>
      </c>
    </row>
    <row r="40" spans="1:6">
      <c r="A40" s="27"/>
      <c r="B40" s="28"/>
      <c r="C40" s="111"/>
      <c r="D40" s="138"/>
      <c r="E40" s="29"/>
      <c r="F40" s="158"/>
    </row>
    <row r="41" spans="1:6" ht="77.25" customHeight="1">
      <c r="A41" s="17" t="s">
        <v>42</v>
      </c>
      <c r="B41" s="18" t="s">
        <v>43</v>
      </c>
      <c r="C41" s="112"/>
      <c r="D41" s="139"/>
      <c r="E41" s="29"/>
      <c r="F41" s="158"/>
    </row>
    <row r="42" spans="1:6">
      <c r="A42" s="32"/>
      <c r="B42" s="21"/>
      <c r="C42" s="111" t="s">
        <v>212</v>
      </c>
      <c r="D42" s="133">
        <v>1</v>
      </c>
      <c r="E42" s="29"/>
      <c r="F42" s="158">
        <f t="shared" si="0"/>
        <v>0</v>
      </c>
    </row>
    <row r="43" spans="1:6">
      <c r="A43" s="13"/>
      <c r="B43" s="14"/>
      <c r="C43" s="124"/>
      <c r="D43" s="138"/>
      <c r="E43" s="16"/>
      <c r="F43" s="158"/>
    </row>
    <row r="44" spans="1:6" ht="15.6" customHeight="1">
      <c r="A44" s="13"/>
      <c r="B44" s="208" t="s">
        <v>44</v>
      </c>
      <c r="C44" s="208"/>
      <c r="D44" s="138"/>
      <c r="E44" s="16"/>
      <c r="F44" s="159">
        <f>SUM(F25:F42)</f>
        <v>0</v>
      </c>
    </row>
    <row r="45" spans="1:6">
      <c r="B45" s="6"/>
      <c r="C45" s="123"/>
      <c r="E45" s="12"/>
      <c r="F45" s="157"/>
    </row>
    <row r="46" spans="1:6">
      <c r="A46" s="34" t="s">
        <v>45</v>
      </c>
      <c r="B46" s="34" t="s">
        <v>46</v>
      </c>
      <c r="C46" s="125"/>
      <c r="D46" s="142"/>
      <c r="E46" s="34"/>
      <c r="F46" s="160"/>
    </row>
    <row r="47" spans="1:6">
      <c r="A47" s="35"/>
      <c r="B47" s="36"/>
      <c r="C47" s="115"/>
      <c r="D47" s="143"/>
      <c r="E47" s="37"/>
      <c r="F47" s="161"/>
    </row>
    <row r="48" spans="1:6" ht="135.75" customHeight="1">
      <c r="A48" s="17" t="s">
        <v>47</v>
      </c>
      <c r="B48" s="14" t="s">
        <v>48</v>
      </c>
      <c r="C48" s="116"/>
      <c r="D48" s="138"/>
      <c r="E48" s="38"/>
      <c r="F48" s="117"/>
    </row>
    <row r="49" spans="1:6">
      <c r="A49" s="17" t="s">
        <v>49</v>
      </c>
      <c r="B49" s="14" t="s">
        <v>50</v>
      </c>
      <c r="C49" s="124" t="s">
        <v>24</v>
      </c>
      <c r="D49" s="138">
        <v>260</v>
      </c>
      <c r="E49" s="16"/>
      <c r="F49" s="158">
        <f>ROUND(D49*E49,2)</f>
        <v>0</v>
      </c>
    </row>
    <row r="50" spans="1:6" ht="15.75" customHeight="1">
      <c r="A50" s="17" t="s">
        <v>51</v>
      </c>
      <c r="B50" s="14" t="s">
        <v>52</v>
      </c>
      <c r="C50" s="124" t="s">
        <v>29</v>
      </c>
      <c r="D50" s="138">
        <v>20</v>
      </c>
      <c r="E50" s="16"/>
      <c r="F50" s="158">
        <f t="shared" ref="F50:F77" si="1">ROUND(D50*E50,2)</f>
        <v>0</v>
      </c>
    </row>
    <row r="51" spans="1:6">
      <c r="A51" s="17" t="s">
        <v>53</v>
      </c>
      <c r="B51" s="14" t="s">
        <v>54</v>
      </c>
      <c r="C51" s="124" t="s">
        <v>24</v>
      </c>
      <c r="D51" s="138">
        <v>260</v>
      </c>
      <c r="E51" s="16"/>
      <c r="F51" s="158">
        <f t="shared" si="1"/>
        <v>0</v>
      </c>
    </row>
    <row r="52" spans="1:6" ht="15" customHeight="1">
      <c r="A52" s="17" t="s">
        <v>55</v>
      </c>
      <c r="B52" s="14" t="s">
        <v>56</v>
      </c>
      <c r="C52" s="124" t="s">
        <v>24</v>
      </c>
      <c r="D52" s="138">
        <v>260</v>
      </c>
      <c r="E52" s="16"/>
      <c r="F52" s="158">
        <f t="shared" si="1"/>
        <v>0</v>
      </c>
    </row>
    <row r="53" spans="1:6" ht="16.5" customHeight="1">
      <c r="A53" s="17" t="s">
        <v>57</v>
      </c>
      <c r="B53" s="14" t="s">
        <v>58</v>
      </c>
      <c r="C53" s="124" t="s">
        <v>29</v>
      </c>
      <c r="D53" s="138">
        <v>70</v>
      </c>
      <c r="E53" s="16"/>
      <c r="F53" s="158">
        <f t="shared" si="1"/>
        <v>0</v>
      </c>
    </row>
    <row r="54" spans="1:6">
      <c r="A54" s="17" t="s">
        <v>59</v>
      </c>
      <c r="B54" s="14" t="s">
        <v>60</v>
      </c>
      <c r="C54" s="124" t="s">
        <v>29</v>
      </c>
      <c r="D54" s="138">
        <v>30</v>
      </c>
      <c r="E54" s="16"/>
      <c r="F54" s="158">
        <f t="shared" si="1"/>
        <v>0</v>
      </c>
    </row>
    <row r="55" spans="1:6">
      <c r="A55" s="17" t="s">
        <v>61</v>
      </c>
      <c r="B55" s="14" t="s">
        <v>62</v>
      </c>
      <c r="C55" s="124" t="s">
        <v>32</v>
      </c>
      <c r="D55" s="138">
        <v>4</v>
      </c>
      <c r="E55" s="16"/>
      <c r="F55" s="158">
        <f t="shared" si="1"/>
        <v>0</v>
      </c>
    </row>
    <row r="56" spans="1:6" ht="16.350000000000001" customHeight="1">
      <c r="A56" s="17" t="s">
        <v>63</v>
      </c>
      <c r="B56" s="14" t="s">
        <v>64</v>
      </c>
      <c r="C56" s="124" t="s">
        <v>65</v>
      </c>
      <c r="D56" s="138">
        <v>9</v>
      </c>
      <c r="E56" s="16"/>
      <c r="F56" s="158">
        <f t="shared" si="1"/>
        <v>0</v>
      </c>
    </row>
    <row r="57" spans="1:6" ht="16.350000000000001" customHeight="1">
      <c r="A57" s="39"/>
      <c r="B57" s="14"/>
      <c r="C57" s="124"/>
      <c r="D57" s="138"/>
      <c r="E57" s="16"/>
      <c r="F57" s="158"/>
    </row>
    <row r="58" spans="1:6" ht="120.75" customHeight="1">
      <c r="A58" s="17" t="s">
        <v>66</v>
      </c>
      <c r="B58" s="14" t="s">
        <v>67</v>
      </c>
      <c r="C58" s="116"/>
      <c r="D58" s="138"/>
      <c r="E58" s="38"/>
      <c r="F58" s="158"/>
    </row>
    <row r="59" spans="1:6" ht="16.350000000000001" customHeight="1">
      <c r="A59" s="17" t="s">
        <v>68</v>
      </c>
      <c r="B59" s="14" t="s">
        <v>69</v>
      </c>
      <c r="C59" s="124" t="s">
        <v>32</v>
      </c>
      <c r="D59" s="138">
        <v>2</v>
      </c>
      <c r="E59" s="16"/>
      <c r="F59" s="158">
        <f t="shared" si="1"/>
        <v>0</v>
      </c>
    </row>
    <row r="60" spans="1:6" ht="16.350000000000001" customHeight="1">
      <c r="A60" s="39"/>
      <c r="B60" s="14"/>
      <c r="C60" s="124"/>
      <c r="D60" s="138"/>
      <c r="E60" s="16"/>
      <c r="F60" s="158"/>
    </row>
    <row r="61" spans="1:6" ht="65.25" customHeight="1">
      <c r="A61" s="17" t="s">
        <v>70</v>
      </c>
      <c r="B61" s="18" t="s">
        <v>71</v>
      </c>
      <c r="C61" s="112"/>
      <c r="D61" s="139"/>
      <c r="E61" s="29"/>
      <c r="F61" s="158"/>
    </row>
    <row r="62" spans="1:6" ht="16.350000000000001" customHeight="1">
      <c r="A62" s="32"/>
      <c r="B62" s="21"/>
      <c r="C62" s="117" t="s">
        <v>65</v>
      </c>
      <c r="D62" s="144">
        <v>1</v>
      </c>
      <c r="E62" s="20"/>
      <c r="F62" s="158">
        <f t="shared" si="1"/>
        <v>0</v>
      </c>
    </row>
    <row r="63" spans="1:6" ht="16.350000000000001" customHeight="1">
      <c r="A63" s="32"/>
      <c r="B63" s="21"/>
      <c r="C63" s="117"/>
      <c r="D63" s="144"/>
      <c r="E63" s="20"/>
      <c r="F63" s="158"/>
    </row>
    <row r="64" spans="1:6" ht="62.25" customHeight="1">
      <c r="A64" s="17" t="s">
        <v>72</v>
      </c>
      <c r="B64" s="18" t="s">
        <v>73</v>
      </c>
      <c r="C64" s="112"/>
      <c r="D64" s="139"/>
      <c r="E64" s="20"/>
      <c r="F64" s="158"/>
    </row>
    <row r="65" spans="1:6" ht="16.350000000000001" customHeight="1">
      <c r="A65" s="32"/>
      <c r="B65" s="21"/>
      <c r="C65" s="117" t="s">
        <v>65</v>
      </c>
      <c r="D65" s="144">
        <v>6</v>
      </c>
      <c r="E65" s="20"/>
      <c r="F65" s="158">
        <f t="shared" si="1"/>
        <v>0</v>
      </c>
    </row>
    <row r="66" spans="1:6" ht="16.350000000000001" customHeight="1">
      <c r="A66" s="32"/>
      <c r="B66" s="21"/>
      <c r="C66" s="117"/>
      <c r="D66" s="144"/>
      <c r="E66" s="20"/>
      <c r="F66" s="158"/>
    </row>
    <row r="67" spans="1:6" ht="93.75" customHeight="1">
      <c r="A67" s="17" t="s">
        <v>74</v>
      </c>
      <c r="B67" s="18" t="s">
        <v>75</v>
      </c>
      <c r="C67" s="112"/>
      <c r="D67" s="139"/>
      <c r="E67" s="29"/>
      <c r="F67" s="158"/>
    </row>
    <row r="68" spans="1:6" ht="16.350000000000001" customHeight="1">
      <c r="A68" s="32"/>
      <c r="B68" s="21"/>
      <c r="C68" s="117" t="s">
        <v>32</v>
      </c>
      <c r="D68" s="144">
        <v>11</v>
      </c>
      <c r="E68" s="20"/>
      <c r="F68" s="158">
        <f t="shared" si="1"/>
        <v>0</v>
      </c>
    </row>
    <row r="69" spans="1:6" ht="16.350000000000001" customHeight="1">
      <c r="A69" s="39"/>
      <c r="B69" s="14"/>
      <c r="C69" s="124"/>
      <c r="D69" s="138"/>
      <c r="E69" s="16"/>
      <c r="F69" s="158"/>
    </row>
    <row r="70" spans="1:6" ht="67.5" customHeight="1">
      <c r="A70" s="17" t="s">
        <v>76</v>
      </c>
      <c r="B70" s="18" t="s">
        <v>77</v>
      </c>
      <c r="C70" s="112"/>
      <c r="D70" s="139"/>
      <c r="E70" s="29"/>
      <c r="F70" s="158"/>
    </row>
    <row r="71" spans="1:6" ht="16.350000000000001" customHeight="1">
      <c r="A71" s="32"/>
      <c r="B71" s="21"/>
      <c r="C71" s="118" t="s">
        <v>32</v>
      </c>
      <c r="D71" s="144">
        <v>2</v>
      </c>
      <c r="E71" s="20"/>
      <c r="F71" s="158">
        <f t="shared" si="1"/>
        <v>0</v>
      </c>
    </row>
    <row r="72" spans="1:6">
      <c r="A72" s="39"/>
      <c r="B72" s="14"/>
      <c r="C72" s="124"/>
      <c r="D72" s="138"/>
      <c r="E72" s="16"/>
      <c r="F72" s="158"/>
    </row>
    <row r="73" spans="1:6" ht="60">
      <c r="A73" s="17" t="s">
        <v>78</v>
      </c>
      <c r="B73" s="18" t="s">
        <v>79</v>
      </c>
      <c r="C73" s="112"/>
      <c r="D73" s="139"/>
      <c r="E73" s="29"/>
      <c r="F73" s="158"/>
    </row>
    <row r="74" spans="1:6" ht="16.899999999999999" customHeight="1">
      <c r="A74" s="32"/>
      <c r="B74" s="21" t="s">
        <v>80</v>
      </c>
      <c r="C74" s="118" t="s">
        <v>65</v>
      </c>
      <c r="D74" s="144">
        <v>2</v>
      </c>
      <c r="E74" s="20"/>
      <c r="F74" s="158">
        <f t="shared" si="1"/>
        <v>0</v>
      </c>
    </row>
    <row r="75" spans="1:6">
      <c r="A75" s="39"/>
      <c r="B75" s="14"/>
      <c r="C75" s="124"/>
      <c r="D75" s="138"/>
      <c r="E75" s="16"/>
      <c r="F75" s="158"/>
    </row>
    <row r="76" spans="1:6" ht="75">
      <c r="A76" s="13" t="s">
        <v>81</v>
      </c>
      <c r="B76" s="40" t="s">
        <v>82</v>
      </c>
      <c r="C76" s="124"/>
      <c r="D76" s="138"/>
      <c r="E76" s="16"/>
      <c r="F76" s="158"/>
    </row>
    <row r="77" spans="1:6" ht="15.95" customHeight="1">
      <c r="A77" s="13"/>
      <c r="B77" s="14"/>
      <c r="C77" s="124" t="s">
        <v>32</v>
      </c>
      <c r="D77" s="138">
        <v>1</v>
      </c>
      <c r="E77" s="38"/>
      <c r="F77" s="158">
        <f t="shared" si="1"/>
        <v>0</v>
      </c>
    </row>
    <row r="78" spans="1:6">
      <c r="B78" s="5"/>
      <c r="C78" s="123"/>
      <c r="F78" s="157"/>
    </row>
    <row r="79" spans="1:6" ht="15" customHeight="1">
      <c r="A79" s="17"/>
      <c r="B79" s="209" t="s">
        <v>83</v>
      </c>
      <c r="C79" s="209"/>
      <c r="D79" s="137"/>
      <c r="E79" s="11"/>
      <c r="F79" s="169">
        <f>SUM(F48:F77)</f>
        <v>0</v>
      </c>
    </row>
    <row r="80" spans="1:6">
      <c r="B80" s="5"/>
      <c r="C80" s="123"/>
      <c r="E80" s="37"/>
      <c r="F80" s="161"/>
    </row>
    <row r="81" spans="1:6" ht="16.5" customHeight="1">
      <c r="A81" s="41" t="s">
        <v>6</v>
      </c>
      <c r="B81" s="209" t="s">
        <v>84</v>
      </c>
      <c r="C81" s="209"/>
      <c r="D81" s="145"/>
      <c r="E81" s="42"/>
      <c r="F81" s="162"/>
    </row>
    <row r="82" spans="1:6" ht="16.5" customHeight="1">
      <c r="A82" s="41"/>
      <c r="B82" s="43"/>
      <c r="C82" s="126"/>
      <c r="D82" s="145"/>
      <c r="E82" s="42"/>
      <c r="F82" s="162"/>
    </row>
    <row r="83" spans="1:6" ht="16.5" customHeight="1">
      <c r="A83" s="44"/>
      <c r="B83" s="45" t="s">
        <v>85</v>
      </c>
      <c r="C83" s="127"/>
      <c r="D83" s="145"/>
      <c r="E83" s="42"/>
      <c r="F83" s="162"/>
    </row>
    <row r="84" spans="1:6" ht="269.25" customHeight="1">
      <c r="A84" s="44"/>
      <c r="B84" s="46" t="s">
        <v>86</v>
      </c>
      <c r="C84" s="127"/>
      <c r="D84" s="145"/>
      <c r="E84" s="42"/>
      <c r="F84" s="162"/>
    </row>
    <row r="85" spans="1:6" ht="27.2" customHeight="1">
      <c r="A85" s="44"/>
      <c r="B85" s="47" t="s">
        <v>87</v>
      </c>
      <c r="C85" s="127"/>
      <c r="D85" s="145"/>
      <c r="E85" s="42"/>
      <c r="F85" s="162"/>
    </row>
    <row r="86" spans="1:6">
      <c r="A86" s="48"/>
      <c r="B86" s="49"/>
      <c r="C86" s="123"/>
      <c r="D86" s="146"/>
      <c r="E86" s="50"/>
      <c r="F86" s="163"/>
    </row>
    <row r="87" spans="1:6" ht="45">
      <c r="A87" s="51" t="s">
        <v>88</v>
      </c>
      <c r="B87" s="46" t="s">
        <v>89</v>
      </c>
      <c r="C87" s="124"/>
      <c r="D87" s="138"/>
      <c r="E87" s="15"/>
      <c r="F87" s="158"/>
    </row>
    <row r="88" spans="1:6">
      <c r="A88" s="51" t="s">
        <v>90</v>
      </c>
      <c r="B88" s="46" t="s">
        <v>91</v>
      </c>
      <c r="C88" s="124" t="s">
        <v>65</v>
      </c>
      <c r="D88" s="138">
        <v>5</v>
      </c>
      <c r="E88" s="15"/>
      <c r="F88" s="158">
        <f>ROUND(D88*E88,2)</f>
        <v>0</v>
      </c>
    </row>
    <row r="89" spans="1:6" s="170" customFormat="1" ht="21.75" customHeight="1">
      <c r="A89" s="124" t="s">
        <v>92</v>
      </c>
      <c r="B89" s="119" t="s">
        <v>93</v>
      </c>
      <c r="C89" s="124" t="s">
        <v>24</v>
      </c>
      <c r="D89" s="138">
        <v>30</v>
      </c>
      <c r="E89" s="158"/>
      <c r="F89" s="158">
        <f t="shared" ref="F89:F101" si="2">ROUND(D89*E89,2)</f>
        <v>0</v>
      </c>
    </row>
    <row r="90" spans="1:6">
      <c r="A90" s="51" t="s">
        <v>94</v>
      </c>
      <c r="B90" s="28" t="s">
        <v>95</v>
      </c>
      <c r="C90" s="124" t="s">
        <v>96</v>
      </c>
      <c r="D90" s="138">
        <v>500</v>
      </c>
      <c r="E90" s="15"/>
      <c r="F90" s="158">
        <f t="shared" si="2"/>
        <v>0</v>
      </c>
    </row>
    <row r="91" spans="1:6">
      <c r="A91" s="51"/>
      <c r="B91" s="46"/>
      <c r="C91" s="124"/>
      <c r="D91" s="138"/>
      <c r="E91" s="15"/>
      <c r="F91" s="158"/>
    </row>
    <row r="92" spans="1:6" ht="60">
      <c r="A92" s="51" t="s">
        <v>97</v>
      </c>
      <c r="B92" s="46" t="s">
        <v>98</v>
      </c>
      <c r="C92" s="124"/>
      <c r="D92" s="138"/>
      <c r="E92" s="15"/>
      <c r="F92" s="158"/>
    </row>
    <row r="93" spans="1:6">
      <c r="A93" s="51" t="s">
        <v>99</v>
      </c>
      <c r="B93" s="46" t="s">
        <v>91</v>
      </c>
      <c r="C93" s="124" t="s">
        <v>65</v>
      </c>
      <c r="D93" s="138">
        <v>5</v>
      </c>
      <c r="E93" s="15"/>
      <c r="F93" s="158">
        <f t="shared" si="2"/>
        <v>0</v>
      </c>
    </row>
    <row r="94" spans="1:6" s="170" customFormat="1" ht="21.75" customHeight="1">
      <c r="A94" s="124" t="s">
        <v>100</v>
      </c>
      <c r="B94" s="119" t="s">
        <v>101</v>
      </c>
      <c r="C94" s="124" t="s">
        <v>24</v>
      </c>
      <c r="D94" s="138">
        <v>20</v>
      </c>
      <c r="E94" s="158"/>
      <c r="F94" s="158">
        <f t="shared" si="2"/>
        <v>0</v>
      </c>
    </row>
    <row r="95" spans="1:6">
      <c r="A95" s="51" t="s">
        <v>102</v>
      </c>
      <c r="B95" s="28" t="s">
        <v>95</v>
      </c>
      <c r="C95" s="124" t="s">
        <v>96</v>
      </c>
      <c r="D95" s="138">
        <v>450</v>
      </c>
      <c r="E95" s="15"/>
      <c r="F95" s="158">
        <f t="shared" si="2"/>
        <v>0</v>
      </c>
    </row>
    <row r="96" spans="1:6">
      <c r="A96" s="51"/>
      <c r="B96" s="28"/>
      <c r="C96" s="124"/>
      <c r="D96" s="138"/>
      <c r="E96" s="15"/>
      <c r="F96" s="158"/>
    </row>
    <row r="97" spans="1:6" s="170" customFormat="1" ht="60">
      <c r="A97" s="124" t="s">
        <v>103</v>
      </c>
      <c r="B97" s="110" t="s">
        <v>226</v>
      </c>
      <c r="C97" s="124"/>
      <c r="D97" s="138"/>
      <c r="E97" s="158"/>
      <c r="F97" s="158"/>
    </row>
    <row r="98" spans="1:6">
      <c r="A98" s="51" t="s">
        <v>104</v>
      </c>
      <c r="B98" s="28" t="s">
        <v>105</v>
      </c>
      <c r="C98" s="124" t="s">
        <v>65</v>
      </c>
      <c r="D98" s="138">
        <v>13</v>
      </c>
      <c r="E98" s="15"/>
      <c r="F98" s="158">
        <f t="shared" si="2"/>
        <v>0</v>
      </c>
    </row>
    <row r="99" spans="1:6" s="170" customFormat="1" ht="18" customHeight="1">
      <c r="A99" s="124" t="s">
        <v>106</v>
      </c>
      <c r="B99" s="110" t="s">
        <v>93</v>
      </c>
      <c r="C99" s="124" t="s">
        <v>24</v>
      </c>
      <c r="D99" s="138">
        <v>0.5</v>
      </c>
      <c r="E99" s="158"/>
      <c r="F99" s="158">
        <f t="shared" si="2"/>
        <v>0</v>
      </c>
    </row>
    <row r="100" spans="1:6">
      <c r="A100" s="51" t="s">
        <v>107</v>
      </c>
      <c r="B100" s="28" t="s">
        <v>108</v>
      </c>
      <c r="C100" s="124" t="s">
        <v>96</v>
      </c>
      <c r="D100" s="138">
        <v>1300</v>
      </c>
      <c r="E100" s="15"/>
      <c r="F100" s="158">
        <f t="shared" si="2"/>
        <v>0</v>
      </c>
    </row>
    <row r="101" spans="1:6" s="170" customFormat="1" ht="17.25" customHeight="1">
      <c r="A101" s="124" t="s">
        <v>109</v>
      </c>
      <c r="B101" s="119" t="s">
        <v>110</v>
      </c>
      <c r="C101" s="124" t="s">
        <v>24</v>
      </c>
      <c r="D101" s="138">
        <v>150</v>
      </c>
      <c r="E101" s="158"/>
      <c r="F101" s="158">
        <f t="shared" si="2"/>
        <v>0</v>
      </c>
    </row>
    <row r="102" spans="1:6">
      <c r="A102" s="51"/>
      <c r="B102" s="28"/>
      <c r="C102" s="124"/>
      <c r="D102" s="138"/>
      <c r="E102" s="15"/>
      <c r="F102" s="158"/>
    </row>
    <row r="103" spans="1:6" ht="30">
      <c r="A103" s="51"/>
      <c r="B103" s="46" t="s">
        <v>111</v>
      </c>
      <c r="C103" s="124"/>
      <c r="D103" s="138"/>
      <c r="E103" s="15"/>
      <c r="F103" s="158"/>
    </row>
    <row r="104" spans="1:6" ht="15" customHeight="1">
      <c r="A104" s="51"/>
      <c r="B104" s="208" t="s">
        <v>112</v>
      </c>
      <c r="C104" s="208"/>
      <c r="D104" s="138"/>
      <c r="E104" s="15"/>
      <c r="F104" s="164">
        <f>SUM(F84:F102)</f>
        <v>0</v>
      </c>
    </row>
    <row r="105" spans="1:6" ht="15" customHeight="1">
      <c r="A105" s="48"/>
      <c r="B105" s="36"/>
      <c r="C105" s="128"/>
      <c r="E105" s="33"/>
      <c r="F105" s="165"/>
    </row>
    <row r="106" spans="1:6" ht="15.95" customHeight="1">
      <c r="A106" s="41" t="s">
        <v>8</v>
      </c>
      <c r="B106" s="42" t="s">
        <v>113</v>
      </c>
      <c r="C106" s="126"/>
      <c r="D106" s="147"/>
      <c r="E106" s="53"/>
      <c r="F106" s="156"/>
    </row>
    <row r="107" spans="1:6" ht="15.95" customHeight="1">
      <c r="A107" s="41"/>
      <c r="B107" s="42"/>
      <c r="C107" s="126"/>
      <c r="D107" s="147"/>
      <c r="E107" s="53"/>
      <c r="F107" s="156"/>
    </row>
    <row r="108" spans="1:6" ht="15.95" customHeight="1">
      <c r="A108" s="41"/>
      <c r="B108" s="45" t="s">
        <v>114</v>
      </c>
      <c r="C108" s="126"/>
      <c r="D108" s="147"/>
      <c r="E108" s="53"/>
      <c r="F108" s="156"/>
    </row>
    <row r="109" spans="1:6" ht="15.95" customHeight="1">
      <c r="A109" s="41"/>
      <c r="B109" s="47"/>
      <c r="C109" s="126"/>
      <c r="D109" s="147"/>
      <c r="E109" s="53"/>
      <c r="F109" s="156"/>
    </row>
    <row r="110" spans="1:6" ht="230.25" customHeight="1">
      <c r="A110" s="41"/>
      <c r="B110" s="52" t="s">
        <v>115</v>
      </c>
      <c r="C110" s="126"/>
      <c r="D110" s="147"/>
      <c r="E110" s="53"/>
      <c r="F110" s="156"/>
    </row>
    <row r="111" spans="1:6" ht="294" customHeight="1">
      <c r="A111" s="41"/>
      <c r="B111" s="46" t="s">
        <v>116</v>
      </c>
      <c r="C111" s="126"/>
      <c r="D111" s="147"/>
      <c r="E111" s="53"/>
      <c r="F111" s="156"/>
    </row>
    <row r="112" spans="1:6" ht="139.5" customHeight="1">
      <c r="A112" s="41"/>
      <c r="B112" s="46" t="s">
        <v>117</v>
      </c>
      <c r="C112" s="126"/>
      <c r="D112" s="147"/>
      <c r="E112" s="53"/>
      <c r="F112" s="156"/>
    </row>
    <row r="113" spans="1:6" ht="42.75" customHeight="1">
      <c r="A113" s="41"/>
      <c r="B113" s="47" t="s">
        <v>118</v>
      </c>
      <c r="C113" s="126"/>
      <c r="D113" s="147"/>
      <c r="E113" s="53"/>
      <c r="F113" s="156"/>
    </row>
    <row r="114" spans="1:6" ht="12.75" customHeight="1">
      <c r="A114" s="54"/>
      <c r="B114" s="55"/>
      <c r="C114" s="128"/>
      <c r="D114" s="148"/>
      <c r="E114" s="56"/>
      <c r="F114" s="157"/>
    </row>
    <row r="115" spans="1:6" ht="66.75" customHeight="1">
      <c r="A115" s="51" t="s">
        <v>119</v>
      </c>
      <c r="B115" s="46" t="s">
        <v>120</v>
      </c>
      <c r="C115" s="124"/>
      <c r="D115" s="138"/>
      <c r="E115" s="15"/>
      <c r="F115" s="158"/>
    </row>
    <row r="116" spans="1:6">
      <c r="A116" s="51"/>
      <c r="B116" s="46" t="s">
        <v>121</v>
      </c>
      <c r="C116" s="124" t="s">
        <v>65</v>
      </c>
      <c r="D116" s="138">
        <v>30</v>
      </c>
      <c r="E116" s="15"/>
      <c r="F116" s="158">
        <f>ROUND(D116*E116,2)</f>
        <v>0</v>
      </c>
    </row>
    <row r="117" spans="1:6" ht="67.5" customHeight="1">
      <c r="A117" s="51" t="s">
        <v>122</v>
      </c>
      <c r="B117" s="46" t="s">
        <v>123</v>
      </c>
      <c r="C117" s="124"/>
      <c r="D117" s="138"/>
      <c r="E117" s="15"/>
      <c r="F117" s="158"/>
    </row>
    <row r="118" spans="1:6">
      <c r="A118" s="51" t="s">
        <v>124</v>
      </c>
      <c r="B118" s="14" t="s">
        <v>125</v>
      </c>
      <c r="C118" s="124" t="s">
        <v>29</v>
      </c>
      <c r="D118" s="138">
        <v>7.5</v>
      </c>
      <c r="E118" s="15"/>
      <c r="F118" s="158">
        <f t="shared" ref="F118" si="3">ROUND(D118*E118,2)</f>
        <v>0</v>
      </c>
    </row>
    <row r="119" spans="1:6">
      <c r="A119" s="24"/>
      <c r="B119" s="57"/>
      <c r="C119" s="112"/>
      <c r="D119" s="139"/>
      <c r="E119" s="23"/>
      <c r="F119" s="144"/>
    </row>
    <row r="120" spans="1:6">
      <c r="A120" s="51"/>
      <c r="B120" s="58" t="s">
        <v>126</v>
      </c>
      <c r="C120" s="124"/>
      <c r="D120" s="138"/>
      <c r="E120" s="15"/>
      <c r="F120" s="164">
        <f>SUM(F115:F118)</f>
        <v>0</v>
      </c>
    </row>
    <row r="121" spans="1:6">
      <c r="A121" s="211"/>
      <c r="B121" s="212"/>
      <c r="C121" s="213"/>
      <c r="D121" s="214"/>
      <c r="E121" s="215"/>
      <c r="F121" s="216"/>
    </row>
    <row r="122" spans="1:6">
      <c r="A122" s="211"/>
      <c r="B122" s="212"/>
      <c r="C122" s="213"/>
      <c r="D122" s="214"/>
      <c r="E122" s="215"/>
      <c r="F122" s="216"/>
    </row>
    <row r="123" spans="1:6">
      <c r="A123" s="211"/>
      <c r="B123" s="212"/>
      <c r="C123" s="213"/>
      <c r="D123" s="214"/>
      <c r="E123" s="215"/>
      <c r="F123" s="216"/>
    </row>
    <row r="124" spans="1:6">
      <c r="A124" s="54"/>
      <c r="B124" s="55"/>
      <c r="C124" s="128"/>
      <c r="D124" s="148"/>
      <c r="E124" s="33"/>
      <c r="F124" s="157"/>
    </row>
    <row r="125" spans="1:6">
      <c r="A125" s="41" t="s">
        <v>10</v>
      </c>
      <c r="B125" s="42" t="s">
        <v>127</v>
      </c>
      <c r="C125" s="126"/>
      <c r="D125" s="147"/>
      <c r="E125" s="59"/>
      <c r="F125" s="156"/>
    </row>
    <row r="126" spans="1:6">
      <c r="A126" s="54"/>
      <c r="B126" s="55"/>
      <c r="C126" s="128"/>
      <c r="D126" s="148"/>
      <c r="E126" s="33"/>
      <c r="F126" s="157"/>
    </row>
    <row r="127" spans="1:6" ht="213.75" customHeight="1">
      <c r="A127" s="51" t="s">
        <v>128</v>
      </c>
      <c r="B127" s="60" t="s">
        <v>215</v>
      </c>
      <c r="C127" s="124"/>
      <c r="D127" s="138"/>
      <c r="E127" s="15"/>
      <c r="F127" s="158"/>
    </row>
    <row r="128" spans="1:6">
      <c r="A128" s="51"/>
      <c r="B128" s="46"/>
      <c r="C128" s="124" t="s">
        <v>24</v>
      </c>
      <c r="D128" s="138">
        <v>250</v>
      </c>
      <c r="E128" s="15"/>
      <c r="F128" s="158">
        <f>ROUND(D128*E128,2)</f>
        <v>0</v>
      </c>
    </row>
    <row r="129" spans="1:6">
      <c r="A129" s="51"/>
      <c r="B129" s="46"/>
      <c r="C129" s="124"/>
      <c r="D129" s="138"/>
      <c r="E129" s="15"/>
      <c r="F129" s="158"/>
    </row>
    <row r="130" spans="1:6" ht="126" customHeight="1">
      <c r="A130" s="51" t="s">
        <v>129</v>
      </c>
      <c r="B130" s="60" t="s">
        <v>227</v>
      </c>
      <c r="C130" s="124"/>
      <c r="D130" s="138"/>
      <c r="E130" s="15"/>
      <c r="F130" s="158"/>
    </row>
    <row r="131" spans="1:6">
      <c r="A131" s="51" t="s">
        <v>130</v>
      </c>
      <c r="B131" s="46" t="s">
        <v>131</v>
      </c>
      <c r="C131" s="124" t="s">
        <v>24</v>
      </c>
      <c r="D131" s="138">
        <v>200</v>
      </c>
      <c r="E131" s="15"/>
      <c r="F131" s="158">
        <f t="shared" ref="F131:F139" si="4">ROUND(D131*E131,2)</f>
        <v>0</v>
      </c>
    </row>
    <row r="132" spans="1:6" s="170" customFormat="1" ht="22.5" customHeight="1">
      <c r="A132" s="124" t="s">
        <v>132</v>
      </c>
      <c r="B132" s="119" t="s">
        <v>133</v>
      </c>
      <c r="C132" s="124" t="s">
        <v>24</v>
      </c>
      <c r="D132" s="138">
        <v>50</v>
      </c>
      <c r="E132" s="158"/>
      <c r="F132" s="158">
        <f t="shared" si="4"/>
        <v>0</v>
      </c>
    </row>
    <row r="133" spans="1:6">
      <c r="A133" s="51" t="s">
        <v>134</v>
      </c>
      <c r="B133" s="46" t="s">
        <v>135</v>
      </c>
      <c r="C133" s="124" t="s">
        <v>24</v>
      </c>
      <c r="D133" s="138">
        <v>250</v>
      </c>
      <c r="E133" s="15"/>
      <c r="F133" s="158">
        <f t="shared" si="4"/>
        <v>0</v>
      </c>
    </row>
    <row r="134" spans="1:6" ht="29.25" customHeight="1">
      <c r="A134" s="51"/>
      <c r="B134" s="46" t="s">
        <v>228</v>
      </c>
      <c r="C134" s="124"/>
      <c r="D134" s="138"/>
      <c r="E134" s="15"/>
      <c r="F134" s="158"/>
    </row>
    <row r="135" spans="1:6" ht="75">
      <c r="A135" s="51" t="s">
        <v>136</v>
      </c>
      <c r="B135" s="46" t="s">
        <v>137</v>
      </c>
      <c r="C135" s="124"/>
      <c r="D135" s="138"/>
      <c r="E135" s="15"/>
      <c r="F135" s="158"/>
    </row>
    <row r="136" spans="1:6">
      <c r="A136" s="51"/>
      <c r="B136" s="46"/>
      <c r="C136" s="124" t="s">
        <v>24</v>
      </c>
      <c r="D136" s="138">
        <v>250</v>
      </c>
      <c r="E136" s="15"/>
      <c r="F136" s="158">
        <f t="shared" si="4"/>
        <v>0</v>
      </c>
    </row>
    <row r="137" spans="1:6">
      <c r="A137" s="51"/>
      <c r="B137" s="46"/>
      <c r="C137" s="124"/>
      <c r="D137" s="138"/>
      <c r="E137" s="15"/>
      <c r="F137" s="158"/>
    </row>
    <row r="138" spans="1:6" ht="91.5" customHeight="1">
      <c r="A138" s="51" t="s">
        <v>138</v>
      </c>
      <c r="B138" s="46" t="s">
        <v>139</v>
      </c>
      <c r="C138" s="124"/>
      <c r="D138" s="138"/>
      <c r="E138" s="15"/>
      <c r="F138" s="158"/>
    </row>
    <row r="139" spans="1:6">
      <c r="A139" s="51"/>
      <c r="B139" s="46"/>
      <c r="C139" s="124" t="s">
        <v>24</v>
      </c>
      <c r="D139" s="138">
        <v>250</v>
      </c>
      <c r="E139" s="15"/>
      <c r="F139" s="158">
        <f t="shared" si="4"/>
        <v>0</v>
      </c>
    </row>
    <row r="140" spans="1:6">
      <c r="A140" s="31"/>
      <c r="B140" s="14"/>
      <c r="C140" s="124"/>
      <c r="D140" s="138"/>
      <c r="E140" s="15"/>
      <c r="F140" s="158"/>
    </row>
    <row r="141" spans="1:6">
      <c r="A141" s="51"/>
      <c r="B141" s="47" t="s">
        <v>140</v>
      </c>
      <c r="C141" s="124"/>
      <c r="D141" s="138"/>
      <c r="E141" s="15"/>
      <c r="F141" s="164">
        <f>SUM(F127:F139)</f>
        <v>0</v>
      </c>
    </row>
    <row r="142" spans="1:6">
      <c r="A142" s="211"/>
      <c r="B142" s="217"/>
      <c r="C142" s="213"/>
      <c r="D142" s="214"/>
      <c r="E142" s="215"/>
      <c r="F142" s="216"/>
    </row>
    <row r="143" spans="1:6">
      <c r="A143" s="35"/>
      <c r="B143" s="36"/>
      <c r="C143" s="115"/>
      <c r="D143" s="143"/>
      <c r="E143" s="37"/>
      <c r="F143" s="161"/>
    </row>
    <row r="144" spans="1:6" ht="14.25" customHeight="1">
      <c r="A144" s="9" t="s">
        <v>12</v>
      </c>
      <c r="B144" s="10" t="s">
        <v>141</v>
      </c>
      <c r="C144" s="111"/>
      <c r="D144" s="149"/>
      <c r="E144" s="62"/>
      <c r="F144" s="166"/>
    </row>
    <row r="145" spans="1:6">
      <c r="A145" s="63"/>
      <c r="B145" s="64"/>
      <c r="C145" s="129"/>
      <c r="D145" s="149" t="s">
        <v>142</v>
      </c>
      <c r="E145" s="62"/>
      <c r="F145" s="166"/>
    </row>
    <row r="146" spans="1:6" ht="247.5" customHeight="1">
      <c r="A146" s="63">
        <v>8.01</v>
      </c>
      <c r="B146" s="61" t="s">
        <v>225</v>
      </c>
      <c r="C146" s="129"/>
      <c r="D146" s="149"/>
      <c r="E146" s="62"/>
      <c r="F146" s="166"/>
    </row>
    <row r="147" spans="1:6">
      <c r="A147" s="63"/>
      <c r="B147" s="64"/>
      <c r="C147" s="129" t="s">
        <v>96</v>
      </c>
      <c r="D147" s="149">
        <v>4500</v>
      </c>
      <c r="E147" s="62"/>
      <c r="F147" s="158">
        <f>ROUND(D147*E147,2)</f>
        <v>0</v>
      </c>
    </row>
    <row r="148" spans="1:6" ht="28.5" customHeight="1">
      <c r="A148" s="63"/>
      <c r="B148" s="210" t="s">
        <v>228</v>
      </c>
      <c r="C148" s="129"/>
      <c r="D148" s="149"/>
      <c r="E148" s="62"/>
      <c r="F148" s="158"/>
    </row>
    <row r="149" spans="1:6" ht="137.25" customHeight="1">
      <c r="A149" s="65" t="s">
        <v>143</v>
      </c>
      <c r="B149" s="30" t="s">
        <v>144</v>
      </c>
      <c r="C149" s="111" t="s">
        <v>145</v>
      </c>
      <c r="D149" s="150"/>
      <c r="E149" s="62"/>
      <c r="F149" s="158"/>
    </row>
    <row r="150" spans="1:6">
      <c r="A150" s="65"/>
      <c r="B150" s="30" t="s">
        <v>146</v>
      </c>
      <c r="C150" s="111" t="s">
        <v>147</v>
      </c>
      <c r="D150" s="150">
        <v>4</v>
      </c>
      <c r="E150" s="62"/>
      <c r="F150" s="158">
        <f t="shared" ref="F150" si="5">ROUND(D150*E150,2)</f>
        <v>0</v>
      </c>
    </row>
    <row r="151" spans="1:6">
      <c r="A151" s="63"/>
      <c r="B151" s="47" t="s">
        <v>148</v>
      </c>
      <c r="C151" s="129"/>
      <c r="D151" s="149"/>
      <c r="E151" s="62"/>
      <c r="F151" s="164">
        <f>SUM(F146:F150)</f>
        <v>0</v>
      </c>
    </row>
    <row r="152" spans="1:6">
      <c r="B152" s="66"/>
      <c r="C152" s="123"/>
      <c r="E152" s="67"/>
      <c r="F152" s="157"/>
    </row>
    <row r="153" spans="1:6">
      <c r="A153" s="41" t="s">
        <v>14</v>
      </c>
      <c r="B153" s="42" t="s">
        <v>149</v>
      </c>
      <c r="C153" s="126"/>
      <c r="D153" s="147"/>
      <c r="E153" s="59"/>
      <c r="F153" s="156"/>
    </row>
    <row r="154" spans="1:6">
      <c r="A154" s="48"/>
      <c r="B154" s="68"/>
      <c r="C154" s="123"/>
      <c r="E154" s="33"/>
      <c r="F154" s="157"/>
    </row>
    <row r="155" spans="1:6" ht="120">
      <c r="A155" s="51" t="s">
        <v>150</v>
      </c>
      <c r="B155" s="46" t="s">
        <v>223</v>
      </c>
      <c r="C155" s="124"/>
      <c r="D155" s="138"/>
      <c r="E155" s="15"/>
      <c r="F155" s="158"/>
    </row>
    <row r="156" spans="1:6">
      <c r="A156" s="51"/>
      <c r="B156" s="69"/>
      <c r="C156" s="124" t="s">
        <v>24</v>
      </c>
      <c r="D156" s="138">
        <v>250</v>
      </c>
      <c r="E156" s="15"/>
      <c r="F156" s="158">
        <f>ROUND(D156*E156,2)</f>
        <v>0</v>
      </c>
    </row>
    <row r="157" spans="1:6" ht="26.25" customHeight="1">
      <c r="A157" s="51"/>
      <c r="B157" s="46" t="s">
        <v>228</v>
      </c>
      <c r="C157" s="124"/>
      <c r="D157" s="138"/>
      <c r="E157" s="15"/>
      <c r="F157" s="158"/>
    </row>
    <row r="158" spans="1:6" ht="120">
      <c r="A158" s="51" t="s">
        <v>151</v>
      </c>
      <c r="B158" s="46" t="s">
        <v>224</v>
      </c>
      <c r="C158" s="124"/>
      <c r="D158" s="138"/>
      <c r="E158" s="15"/>
      <c r="F158" s="158"/>
    </row>
    <row r="159" spans="1:6">
      <c r="A159" s="51"/>
      <c r="B159" s="46"/>
      <c r="C159" s="124" t="s">
        <v>29</v>
      </c>
      <c r="D159" s="138">
        <v>32</v>
      </c>
      <c r="E159" s="15"/>
      <c r="F159" s="158">
        <f t="shared" ref="F159:F162" si="6">ROUND(D159*E159,2)</f>
        <v>0</v>
      </c>
    </row>
    <row r="160" spans="1:6" ht="29.25" customHeight="1">
      <c r="A160" s="51"/>
      <c r="B160" s="46" t="s">
        <v>228</v>
      </c>
      <c r="C160" s="124"/>
      <c r="D160" s="138"/>
      <c r="E160" s="15"/>
      <c r="F160" s="158"/>
    </row>
    <row r="161" spans="1:6" ht="74.25" customHeight="1">
      <c r="A161" s="51" t="s">
        <v>152</v>
      </c>
      <c r="B161" s="60" t="s">
        <v>153</v>
      </c>
      <c r="C161" s="124"/>
      <c r="D161" s="138"/>
      <c r="E161" s="15"/>
      <c r="F161" s="158"/>
    </row>
    <row r="162" spans="1:6">
      <c r="A162" s="51"/>
      <c r="B162" s="46"/>
      <c r="C162" s="124" t="s">
        <v>29</v>
      </c>
      <c r="D162" s="138">
        <v>40</v>
      </c>
      <c r="E162" s="15"/>
      <c r="F162" s="158">
        <f t="shared" si="6"/>
        <v>0</v>
      </c>
    </row>
    <row r="163" spans="1:6">
      <c r="A163" s="51"/>
      <c r="B163" s="47" t="s">
        <v>154</v>
      </c>
      <c r="C163" s="124"/>
      <c r="D163" s="138"/>
      <c r="E163" s="15"/>
      <c r="F163" s="164">
        <f>SUM(F155:F162)</f>
        <v>0</v>
      </c>
    </row>
    <row r="164" spans="1:6">
      <c r="B164" s="5"/>
      <c r="C164" s="123"/>
      <c r="E164" s="12"/>
      <c r="F164" s="157"/>
    </row>
    <row r="165" spans="1:6">
      <c r="A165" s="70" t="s">
        <v>16</v>
      </c>
      <c r="B165" s="34" t="s">
        <v>155</v>
      </c>
      <c r="C165" s="124"/>
      <c r="D165" s="138"/>
      <c r="E165" s="16"/>
      <c r="F165" s="158"/>
    </row>
    <row r="166" spans="1:6">
      <c r="A166" s="13"/>
      <c r="B166" s="14"/>
      <c r="C166" s="124"/>
      <c r="D166" s="138"/>
      <c r="E166" s="16"/>
      <c r="F166" s="158"/>
    </row>
    <row r="167" spans="1:6" ht="123" customHeight="1">
      <c r="A167" s="13" t="s">
        <v>156</v>
      </c>
      <c r="B167" s="14" t="s">
        <v>157</v>
      </c>
      <c r="C167" s="124"/>
      <c r="D167" s="138"/>
      <c r="E167" s="16"/>
      <c r="F167" s="158"/>
    </row>
    <row r="168" spans="1:6">
      <c r="A168" s="13"/>
      <c r="B168" s="14" t="s">
        <v>158</v>
      </c>
      <c r="C168" s="124" t="s">
        <v>29</v>
      </c>
      <c r="D168" s="138">
        <v>65</v>
      </c>
      <c r="E168" s="16"/>
      <c r="F168" s="158">
        <f>ROUND(D168*E168,2)</f>
        <v>0</v>
      </c>
    </row>
    <row r="169" spans="1:6">
      <c r="A169" s="13"/>
      <c r="B169" s="14"/>
      <c r="C169" s="124"/>
      <c r="D169" s="138"/>
      <c r="E169" s="16"/>
      <c r="F169" s="158"/>
    </row>
    <row r="170" spans="1:6" ht="75">
      <c r="A170" s="13" t="s">
        <v>159</v>
      </c>
      <c r="B170" s="14" t="s">
        <v>160</v>
      </c>
      <c r="C170" s="124"/>
      <c r="D170" s="138"/>
      <c r="E170" s="16"/>
      <c r="F170" s="158"/>
    </row>
    <row r="171" spans="1:6">
      <c r="A171" s="13"/>
      <c r="B171" s="14" t="s">
        <v>161</v>
      </c>
      <c r="C171" s="124" t="s">
        <v>29</v>
      </c>
      <c r="D171" s="138">
        <v>26</v>
      </c>
      <c r="E171" s="16"/>
      <c r="F171" s="158">
        <f t="shared" ref="F171:F180" si="7">ROUND(D171*E171,2)</f>
        <v>0</v>
      </c>
    </row>
    <row r="172" spans="1:6">
      <c r="A172" s="13"/>
      <c r="B172" s="14"/>
      <c r="C172" s="124"/>
      <c r="D172" s="138"/>
      <c r="E172" s="16"/>
      <c r="F172" s="158"/>
    </row>
    <row r="173" spans="1:6" ht="62.25" customHeight="1">
      <c r="A173" s="13" t="s">
        <v>162</v>
      </c>
      <c r="B173" s="46" t="s">
        <v>163</v>
      </c>
      <c r="C173" s="124"/>
      <c r="D173" s="138"/>
      <c r="E173" s="16"/>
      <c r="F173" s="158"/>
    </row>
    <row r="174" spans="1:6">
      <c r="A174" s="13"/>
      <c r="B174" s="46"/>
      <c r="C174" s="124" t="s">
        <v>164</v>
      </c>
      <c r="D174" s="138">
        <v>12</v>
      </c>
      <c r="E174" s="16"/>
      <c r="F174" s="158">
        <f t="shared" si="7"/>
        <v>0</v>
      </c>
    </row>
    <row r="175" spans="1:6">
      <c r="A175" s="13"/>
      <c r="B175" s="14"/>
      <c r="C175" s="124"/>
      <c r="D175" s="138"/>
      <c r="E175" s="16"/>
      <c r="F175" s="158"/>
    </row>
    <row r="176" spans="1:6" ht="66" customHeight="1">
      <c r="A176" s="13" t="s">
        <v>165</v>
      </c>
      <c r="B176" s="52" t="s">
        <v>166</v>
      </c>
      <c r="C176" s="124" t="s">
        <v>167</v>
      </c>
      <c r="D176" s="138" t="s">
        <v>168</v>
      </c>
      <c r="E176" s="16"/>
      <c r="F176" s="158"/>
    </row>
    <row r="177" spans="1:6" ht="14.25" customHeight="1">
      <c r="A177" s="13"/>
      <c r="B177" s="14" t="s">
        <v>161</v>
      </c>
      <c r="C177" s="124" t="s">
        <v>29</v>
      </c>
      <c r="D177" s="138">
        <v>40</v>
      </c>
      <c r="E177" s="16"/>
      <c r="F177" s="158">
        <f t="shared" si="7"/>
        <v>0</v>
      </c>
    </row>
    <row r="178" spans="1:6" ht="14.25" customHeight="1">
      <c r="A178" s="13"/>
      <c r="B178" s="14"/>
      <c r="C178" s="124"/>
      <c r="D178" s="138"/>
      <c r="E178" s="16"/>
      <c r="F178" s="158"/>
    </row>
    <row r="179" spans="1:6" ht="64.5" customHeight="1">
      <c r="A179" s="13" t="s">
        <v>169</v>
      </c>
      <c r="B179" s="52" t="s">
        <v>170</v>
      </c>
      <c r="C179" s="124" t="s">
        <v>167</v>
      </c>
      <c r="D179" s="138" t="s">
        <v>168</v>
      </c>
      <c r="E179" s="16"/>
      <c r="F179" s="158"/>
    </row>
    <row r="180" spans="1:6">
      <c r="A180" s="13"/>
      <c r="B180" s="14" t="s">
        <v>161</v>
      </c>
      <c r="C180" s="124" t="s">
        <v>29</v>
      </c>
      <c r="D180" s="138">
        <v>40</v>
      </c>
      <c r="E180" s="16"/>
      <c r="F180" s="158">
        <f t="shared" si="7"/>
        <v>0</v>
      </c>
    </row>
    <row r="181" spans="1:6" ht="15.6" customHeight="1">
      <c r="A181" s="13"/>
      <c r="B181" s="47" t="s">
        <v>171</v>
      </c>
      <c r="C181" s="124"/>
      <c r="D181" s="138"/>
      <c r="E181" s="15"/>
      <c r="F181" s="164">
        <f>SUM(F167:F180)</f>
        <v>0</v>
      </c>
    </row>
    <row r="182" spans="1:6" ht="15.6" customHeight="1">
      <c r="A182" s="13"/>
      <c r="B182" s="47"/>
      <c r="C182" s="124"/>
      <c r="D182" s="138"/>
      <c r="E182" s="15"/>
      <c r="F182" s="164"/>
    </row>
    <row r="183" spans="1:6" ht="15.6" customHeight="1">
      <c r="A183" s="71"/>
      <c r="B183" s="72" t="s">
        <v>172</v>
      </c>
      <c r="C183" s="123"/>
      <c r="E183" s="12"/>
      <c r="F183" s="157"/>
    </row>
    <row r="184" spans="1:6" ht="15.6" customHeight="1">
      <c r="A184" s="9" t="s">
        <v>173</v>
      </c>
      <c r="B184" s="10" t="s">
        <v>174</v>
      </c>
      <c r="C184" s="122"/>
      <c r="D184" s="137"/>
      <c r="E184" s="11"/>
      <c r="F184" s="156"/>
    </row>
    <row r="185" spans="1:6" ht="15.6" customHeight="1">
      <c r="B185" s="5"/>
      <c r="C185" s="123"/>
      <c r="E185" s="12"/>
      <c r="F185" s="157"/>
    </row>
    <row r="186" spans="1:6" ht="92.25" customHeight="1">
      <c r="A186" s="13" t="s">
        <v>175</v>
      </c>
      <c r="B186" s="14" t="s">
        <v>199</v>
      </c>
      <c r="C186" s="124"/>
      <c r="D186" s="138"/>
      <c r="E186" s="16"/>
      <c r="F186" s="158"/>
    </row>
    <row r="187" spans="1:6" ht="15.6" customHeight="1">
      <c r="A187" s="13" t="s">
        <v>176</v>
      </c>
      <c r="B187" s="14" t="s">
        <v>177</v>
      </c>
      <c r="C187" s="124" t="s">
        <v>32</v>
      </c>
      <c r="D187" s="138">
        <v>3</v>
      </c>
      <c r="E187" s="16"/>
      <c r="F187" s="158">
        <f>ROUND(D187*E187,2)</f>
        <v>0</v>
      </c>
    </row>
    <row r="188" spans="1:6" ht="15.6" customHeight="1">
      <c r="A188" s="13" t="s">
        <v>178</v>
      </c>
      <c r="B188" s="14" t="s">
        <v>179</v>
      </c>
      <c r="C188" s="124" t="s">
        <v>32</v>
      </c>
      <c r="D188" s="138">
        <v>2</v>
      </c>
      <c r="E188" s="16"/>
      <c r="F188" s="158">
        <f t="shared" ref="F188:F192" si="8">ROUND(D188*E188,2)</f>
        <v>0</v>
      </c>
    </row>
    <row r="189" spans="1:6" ht="28.5" customHeight="1">
      <c r="A189" s="13"/>
      <c r="B189" s="14" t="s">
        <v>228</v>
      </c>
      <c r="C189" s="124"/>
      <c r="D189" s="138"/>
      <c r="E189" s="16"/>
      <c r="F189" s="158">
        <f t="shared" si="8"/>
        <v>0</v>
      </c>
    </row>
    <row r="190" spans="1:6" ht="93" customHeight="1">
      <c r="A190" s="13" t="s">
        <v>36</v>
      </c>
      <c r="B190" s="52" t="s">
        <v>180</v>
      </c>
      <c r="C190" s="124"/>
      <c r="D190" s="138"/>
      <c r="E190" s="16"/>
      <c r="F190" s="158">
        <f t="shared" si="8"/>
        <v>0</v>
      </c>
    </row>
    <row r="191" spans="1:6" ht="15.6" customHeight="1">
      <c r="A191" s="13" t="s">
        <v>181</v>
      </c>
      <c r="B191" s="14" t="s">
        <v>182</v>
      </c>
      <c r="C191" s="124" t="s">
        <v>32</v>
      </c>
      <c r="D191" s="138">
        <v>2</v>
      </c>
      <c r="E191" s="16"/>
      <c r="F191" s="158">
        <f t="shared" si="8"/>
        <v>0</v>
      </c>
    </row>
    <row r="192" spans="1:6" ht="15.6" customHeight="1">
      <c r="A192" s="13" t="s">
        <v>183</v>
      </c>
      <c r="B192" s="14" t="s">
        <v>184</v>
      </c>
      <c r="C192" s="124" t="s">
        <v>32</v>
      </c>
      <c r="D192" s="138">
        <v>3</v>
      </c>
      <c r="E192" s="16"/>
      <c r="F192" s="158">
        <f t="shared" si="8"/>
        <v>0</v>
      </c>
    </row>
    <row r="193" spans="1:6" ht="15.6" customHeight="1">
      <c r="A193" s="13"/>
      <c r="B193" s="47" t="s">
        <v>185</v>
      </c>
      <c r="C193" s="124"/>
      <c r="D193" s="138"/>
      <c r="E193" s="16"/>
      <c r="F193" s="159">
        <f>SUM(F186:F192)</f>
        <v>0</v>
      </c>
    </row>
    <row r="194" spans="1:6" ht="34.5" customHeight="1" thickBot="1">
      <c r="B194" s="5"/>
      <c r="C194" s="123"/>
      <c r="E194" s="12"/>
      <c r="F194" s="157"/>
    </row>
    <row r="195" spans="1:6" ht="17.100000000000001" customHeight="1" thickTop="1" thickBot="1">
      <c r="B195" s="207" t="s">
        <v>186</v>
      </c>
      <c r="C195" s="207"/>
      <c r="D195" s="207"/>
      <c r="E195" s="207"/>
      <c r="F195" s="157"/>
    </row>
    <row r="196" spans="1:6" ht="17.100000000000001" customHeight="1" thickTop="1">
      <c r="B196" s="5"/>
      <c r="C196" s="123"/>
      <c r="E196" s="12"/>
      <c r="F196" s="157"/>
    </row>
    <row r="197" spans="1:6" ht="17.100000000000001" customHeight="1">
      <c r="A197" s="73" t="s">
        <v>0</v>
      </c>
      <c r="B197" s="74" t="s">
        <v>1</v>
      </c>
      <c r="C197" s="122"/>
      <c r="D197" s="137" t="s">
        <v>145</v>
      </c>
      <c r="E197" s="11"/>
      <c r="F197" s="156"/>
    </row>
    <row r="198" spans="1:6" s="174" customFormat="1" ht="17.100000000000001" customHeight="1">
      <c r="A198" s="171" t="s">
        <v>2</v>
      </c>
      <c r="B198" s="172" t="s">
        <v>3</v>
      </c>
      <c r="C198" s="173"/>
      <c r="D198" s="206" t="s">
        <v>187</v>
      </c>
      <c r="E198" s="206"/>
      <c r="F198" s="159">
        <f>F44</f>
        <v>0</v>
      </c>
    </row>
    <row r="199" spans="1:6" s="174" customFormat="1" ht="17.100000000000001" customHeight="1">
      <c r="A199" s="171" t="s">
        <v>4</v>
      </c>
      <c r="B199" s="172" t="s">
        <v>5</v>
      </c>
      <c r="C199" s="173"/>
      <c r="D199" s="206" t="s">
        <v>187</v>
      </c>
      <c r="E199" s="206"/>
      <c r="F199" s="159">
        <f>F79</f>
        <v>0</v>
      </c>
    </row>
    <row r="200" spans="1:6" s="174" customFormat="1" ht="17.100000000000001" customHeight="1">
      <c r="A200" s="171" t="s">
        <v>6</v>
      </c>
      <c r="B200" s="172" t="s">
        <v>7</v>
      </c>
      <c r="C200" s="173"/>
      <c r="D200" s="206" t="s">
        <v>187</v>
      </c>
      <c r="E200" s="206"/>
      <c r="F200" s="159">
        <f>F104</f>
        <v>0</v>
      </c>
    </row>
    <row r="201" spans="1:6" s="174" customFormat="1" ht="17.100000000000001" customHeight="1">
      <c r="A201" s="171" t="s">
        <v>8</v>
      </c>
      <c r="B201" s="172" t="s">
        <v>9</v>
      </c>
      <c r="C201" s="173"/>
      <c r="D201" s="206" t="s">
        <v>187</v>
      </c>
      <c r="E201" s="206"/>
      <c r="F201" s="159">
        <f>F120</f>
        <v>0</v>
      </c>
    </row>
    <row r="202" spans="1:6" s="174" customFormat="1" ht="17.100000000000001" customHeight="1">
      <c r="A202" s="171" t="s">
        <v>10</v>
      </c>
      <c r="B202" s="172" t="s">
        <v>11</v>
      </c>
      <c r="C202" s="173"/>
      <c r="D202" s="206" t="s">
        <v>187</v>
      </c>
      <c r="E202" s="206"/>
      <c r="F202" s="159">
        <f>F141</f>
        <v>0</v>
      </c>
    </row>
    <row r="203" spans="1:6" s="174" customFormat="1" ht="17.100000000000001" customHeight="1">
      <c r="A203" s="171" t="s">
        <v>12</v>
      </c>
      <c r="B203" s="172" t="s">
        <v>13</v>
      </c>
      <c r="C203" s="173"/>
      <c r="D203" s="206" t="s">
        <v>187</v>
      </c>
      <c r="E203" s="206"/>
      <c r="F203" s="159">
        <f>F151</f>
        <v>0</v>
      </c>
    </row>
    <row r="204" spans="1:6" s="174" customFormat="1" ht="17.100000000000001" customHeight="1">
      <c r="A204" s="171" t="s">
        <v>14</v>
      </c>
      <c r="B204" s="172" t="s">
        <v>15</v>
      </c>
      <c r="C204" s="173"/>
      <c r="D204" s="206" t="s">
        <v>187</v>
      </c>
      <c r="E204" s="206"/>
      <c r="F204" s="159">
        <f>F163</f>
        <v>0</v>
      </c>
    </row>
    <row r="205" spans="1:6" s="174" customFormat="1" ht="17.100000000000001" customHeight="1">
      <c r="A205" s="171" t="s">
        <v>16</v>
      </c>
      <c r="B205" s="172" t="s">
        <v>17</v>
      </c>
      <c r="C205" s="173"/>
      <c r="D205" s="206" t="s">
        <v>187</v>
      </c>
      <c r="E205" s="206"/>
      <c r="F205" s="159">
        <f>F181</f>
        <v>0</v>
      </c>
    </row>
    <row r="206" spans="1:6" s="174" customFormat="1" ht="17.100000000000001" customHeight="1">
      <c r="A206" s="175"/>
      <c r="B206" s="145" t="s">
        <v>216</v>
      </c>
      <c r="C206" s="173"/>
      <c r="D206" s="176"/>
      <c r="E206" s="177"/>
      <c r="F206" s="164">
        <f>SUM(F198:F205)</f>
        <v>0</v>
      </c>
    </row>
    <row r="207" spans="1:6" s="174" customFormat="1" ht="17.100000000000001" customHeight="1">
      <c r="A207" s="175"/>
      <c r="B207" s="75"/>
      <c r="C207" s="173"/>
      <c r="D207" s="176"/>
      <c r="E207" s="177"/>
      <c r="F207" s="164"/>
    </row>
    <row r="208" spans="1:6" s="174" customFormat="1" ht="17.100000000000001" customHeight="1">
      <c r="A208" s="73" t="s">
        <v>188</v>
      </c>
      <c r="B208" s="74" t="s">
        <v>189</v>
      </c>
      <c r="C208" s="173"/>
      <c r="D208" s="176"/>
      <c r="E208" s="178"/>
      <c r="F208" s="179"/>
    </row>
    <row r="209" spans="1:7" s="174" customFormat="1" ht="17.100000000000001" customHeight="1">
      <c r="A209" s="171" t="s">
        <v>19</v>
      </c>
      <c r="B209" s="172" t="s">
        <v>190</v>
      </c>
      <c r="C209" s="173"/>
      <c r="D209" s="206" t="s">
        <v>187</v>
      </c>
      <c r="E209" s="206"/>
      <c r="F209" s="159">
        <f>F193</f>
        <v>0</v>
      </c>
    </row>
    <row r="210" spans="1:7" s="174" customFormat="1" ht="17.100000000000001" customHeight="1">
      <c r="A210" s="175"/>
      <c r="B210" s="75" t="s">
        <v>217</v>
      </c>
      <c r="C210" s="173"/>
      <c r="D210" s="176"/>
      <c r="E210" s="177"/>
      <c r="F210" s="164">
        <f>SUM(F209)</f>
        <v>0</v>
      </c>
    </row>
    <row r="211" spans="1:7" ht="17.100000000000001" customHeight="1" thickBot="1">
      <c r="A211" s="76"/>
      <c r="B211" s="77"/>
      <c r="C211" s="130"/>
      <c r="D211" s="136"/>
      <c r="E211" s="78"/>
      <c r="F211" s="167"/>
    </row>
    <row r="212" spans="1:7" ht="17.100000000000001" customHeight="1" thickTop="1" thickBot="1">
      <c r="A212" s="76"/>
      <c r="B212" s="207" t="s">
        <v>191</v>
      </c>
      <c r="C212" s="207"/>
      <c r="D212" s="207"/>
      <c r="E212" s="207"/>
      <c r="F212" s="167"/>
    </row>
    <row r="213" spans="1:7" ht="17.100000000000001" customHeight="1" thickTop="1">
      <c r="A213" s="76"/>
      <c r="B213" s="77"/>
      <c r="C213" s="130"/>
      <c r="D213" s="136"/>
      <c r="E213" s="78"/>
      <c r="F213" s="167"/>
    </row>
    <row r="214" spans="1:7" s="174" customFormat="1" ht="17.100000000000001" customHeight="1">
      <c r="A214" s="180" t="s">
        <v>192</v>
      </c>
      <c r="B214" s="181" t="s">
        <v>1</v>
      </c>
      <c r="C214" s="182"/>
      <c r="D214" s="198" t="s">
        <v>187</v>
      </c>
      <c r="E214" s="198"/>
      <c r="F214" s="183">
        <f>F206</f>
        <v>0</v>
      </c>
      <c r="G214" s="79"/>
    </row>
    <row r="215" spans="1:7" s="174" customFormat="1" ht="17.100000000000001" customHeight="1">
      <c r="A215" s="180" t="s">
        <v>193</v>
      </c>
      <c r="B215" s="181" t="s">
        <v>194</v>
      </c>
      <c r="C215" s="182"/>
      <c r="D215" s="198" t="s">
        <v>187</v>
      </c>
      <c r="E215" s="198"/>
      <c r="F215" s="183">
        <f>F210</f>
        <v>0</v>
      </c>
      <c r="G215" s="79"/>
    </row>
    <row r="216" spans="1:7" ht="17.100000000000001" customHeight="1">
      <c r="A216" s="76"/>
      <c r="B216" s="77" t="s">
        <v>195</v>
      </c>
      <c r="C216" s="130"/>
      <c r="D216" s="136" t="s">
        <v>145</v>
      </c>
      <c r="E216" s="78"/>
      <c r="F216" s="167"/>
    </row>
    <row r="217" spans="1:7" ht="17.100000000000001" customHeight="1">
      <c r="A217" s="76"/>
      <c r="B217" s="77" t="s">
        <v>196</v>
      </c>
      <c r="C217" s="131"/>
      <c r="D217" s="198" t="s">
        <v>197</v>
      </c>
      <c r="E217" s="198"/>
      <c r="F217" s="168">
        <f>SUM(F214:F215)</f>
        <v>0</v>
      </c>
      <c r="G217" s="79"/>
    </row>
    <row r="218" spans="1:7" ht="17.100000000000001" customHeight="1">
      <c r="A218" s="76"/>
      <c r="B218" s="77" t="s">
        <v>196</v>
      </c>
      <c r="C218" s="131"/>
      <c r="D218" s="198" t="s">
        <v>229</v>
      </c>
      <c r="E218" s="198"/>
      <c r="F218" s="168">
        <f>F217*0.25</f>
        <v>0</v>
      </c>
      <c r="G218" s="79"/>
    </row>
    <row r="219" spans="1:7" ht="17.100000000000001" customHeight="1">
      <c r="A219" s="76"/>
      <c r="B219" s="77" t="s">
        <v>198</v>
      </c>
      <c r="C219" s="199" t="s">
        <v>230</v>
      </c>
      <c r="D219" s="199"/>
      <c r="E219" s="199"/>
      <c r="F219" s="168">
        <f>SUM(F217:F218)</f>
        <v>0</v>
      </c>
      <c r="G219" s="79"/>
    </row>
  </sheetData>
  <mergeCells count="36">
    <mergeCell ref="D204:E204"/>
    <mergeCell ref="B44:C44"/>
    <mergeCell ref="B79:C79"/>
    <mergeCell ref="B81:C81"/>
    <mergeCell ref="B104:C104"/>
    <mergeCell ref="B195:E195"/>
    <mergeCell ref="D198:E198"/>
    <mergeCell ref="D199:E199"/>
    <mergeCell ref="D200:E200"/>
    <mergeCell ref="D201:E201"/>
    <mergeCell ref="D202:E202"/>
    <mergeCell ref="D203:E203"/>
    <mergeCell ref="D218:E218"/>
    <mergeCell ref="C219:E219"/>
    <mergeCell ref="A2:B2"/>
    <mergeCell ref="C2:F2"/>
    <mergeCell ref="A3:B3"/>
    <mergeCell ref="C3:F3"/>
    <mergeCell ref="A4:B4"/>
    <mergeCell ref="C4:F4"/>
    <mergeCell ref="C5:F5"/>
    <mergeCell ref="A6:B6"/>
    <mergeCell ref="D205:E205"/>
    <mergeCell ref="D209:E209"/>
    <mergeCell ref="B212:E212"/>
    <mergeCell ref="D214:E214"/>
    <mergeCell ref="D215:E215"/>
    <mergeCell ref="D217:E217"/>
    <mergeCell ref="C16:E16"/>
    <mergeCell ref="B17:D17"/>
    <mergeCell ref="C6:F6"/>
    <mergeCell ref="A7:B7"/>
    <mergeCell ref="C7:F7"/>
    <mergeCell ref="B9:F9"/>
    <mergeCell ref="B13:F13"/>
    <mergeCell ref="A14:F14"/>
  </mergeCells>
  <pageMargins left="0.70866141732283472" right="0.70866141732283472" top="0.74803149606299213" bottom="0.74803149606299213" header="0.31496062992125984" footer="0.31496062992125984"/>
  <pageSetup scale="90" fitToHeight="0" orientation="portrait" r:id="rId1"/>
  <headerFooter>
    <oddFooter>&amp;C&amp;P</oddFooter>
  </headerFooter>
  <rowBreaks count="1" manualBreakCount="1">
    <brk id="19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3</vt:i4>
      </vt:variant>
    </vt:vector>
  </HeadingPairs>
  <TitlesOfParts>
    <vt:vector size="4" baseType="lpstr">
      <vt:lpstr>Troškovnik</vt:lpstr>
      <vt:lpstr>Troškovnik!_Hlk103030446</vt:lpstr>
      <vt:lpstr>Troškovnik!Ispis_naslova</vt:lpstr>
      <vt:lpstr>Troškovnik!Podrucje_ispisa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Željko Bedić</cp:lastModifiedBy>
  <cp:lastPrinted>2022-06-01T06:56:47Z</cp:lastPrinted>
  <dcterms:created xsi:type="dcterms:W3CDTF">2022-05-31T16:37:13Z</dcterms:created>
  <dcterms:modified xsi:type="dcterms:W3CDTF">2022-06-01T07:12:29Z</dcterms:modified>
</cp:coreProperties>
</file>